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915" windowWidth="11340" windowHeight="6225" tabRatio="866" activeTab="0"/>
  </bookViews>
  <sheets>
    <sheet name="Профлист, плоский лист, мч" sheetId="1" r:id="rId1"/>
    <sheet name="Круглая вод.сист." sheetId="2" r:id="rId2"/>
    <sheet name="Прямоуг Вод. сист" sheetId="3" r:id="rId3"/>
    <sheet name="доборные элементы" sheetId="4" r:id="rId4"/>
  </sheets>
  <definedNames>
    <definedName name="_xlnm.Print_Area" localSheetId="0">'Профлист, плоский лист, мч'!$A$1:$I$147</definedName>
    <definedName name="_xlnm.Print_Area" localSheetId="2">'Прямоуг Вод. сист'!$A$1:$D$47</definedName>
  </definedNames>
  <calcPr fullCalcOnLoad="1"/>
</workbook>
</file>

<file path=xl/sharedStrings.xml><?xml version="1.0" encoding="utf-8"?>
<sst xmlns="http://schemas.openxmlformats.org/spreadsheetml/2006/main" count="199" uniqueCount="136">
  <si>
    <t>№</t>
  </si>
  <si>
    <t>Наименование</t>
  </si>
  <si>
    <t>Ед.</t>
  </si>
  <si>
    <t>изм.</t>
  </si>
  <si>
    <t>шт</t>
  </si>
  <si>
    <t>Примечание:</t>
  </si>
  <si>
    <t>Водосточная система прямоугольного сечения (металлопластик)</t>
  </si>
  <si>
    <t>Цвет:</t>
  </si>
  <si>
    <t xml:space="preserve">           белый</t>
  </si>
  <si>
    <t xml:space="preserve">          вишневый</t>
  </si>
  <si>
    <t xml:space="preserve">          коричневый</t>
  </si>
  <si>
    <t xml:space="preserve">         темно-зеленый</t>
  </si>
  <si>
    <t>Труба водосточная  в комплекте с коленом 76х102 мм, (1,00 м)</t>
  </si>
  <si>
    <t>Колено трубы, 76х102 мм</t>
  </si>
  <si>
    <t>Воронка выпускная</t>
  </si>
  <si>
    <t>Угол желоба наружный</t>
  </si>
  <si>
    <t>Угол желоба внутренний</t>
  </si>
  <si>
    <t>Держатель желоба</t>
  </si>
  <si>
    <t>Заглушка для желоба (правая, левая)</t>
  </si>
  <si>
    <t>ПРОФИЛИРОВАННЫЕ ЛИСТЫ СТАЛЬНЫЕ ОЦИНКОВАННЫЕ С ПОЛИМЕРНЫМ ПОКРЫТИЕМ</t>
  </si>
  <si>
    <t>Марка</t>
  </si>
  <si>
    <t>Толщина,  мм</t>
  </si>
  <si>
    <t>ПРОФИЛИРОВАННЫЕ ЛИСТЫ СТАЛЬНЫЕ ОЦИНКОВАННЫЕ</t>
  </si>
  <si>
    <t xml:space="preserve"> </t>
  </si>
  <si>
    <t>Ед. изм.</t>
  </si>
  <si>
    <t>НС35 - 1000</t>
  </si>
  <si>
    <t>Н60 - 845</t>
  </si>
  <si>
    <t>№    п/п</t>
  </si>
  <si>
    <t>1. Продукция сертифицирована, ГОСТ 24045-94, ТУ 1122-025-00110473</t>
  </si>
  <si>
    <t>Желоб водосточный 127х86 мм, (3 м)</t>
  </si>
  <si>
    <t>Цена, руб.</t>
  </si>
  <si>
    <t>С44 - 1000</t>
  </si>
  <si>
    <t>Н75 - 750</t>
  </si>
  <si>
    <t>полная ширина</t>
  </si>
  <si>
    <t>Масса 1м2, кг</t>
  </si>
  <si>
    <t>3. Цены указаны в рублях с учетом НДС за 1м2 полной поверхности листа</t>
  </si>
  <si>
    <t>с защитной пленкой</t>
  </si>
  <si>
    <t>без защитной пленки</t>
  </si>
  <si>
    <r>
      <t xml:space="preserve">ВОДОСТОЧНАЯ СИСТЕМА КРУГЛОГО СЕЧЕНИЯ 125/100,                                                              </t>
    </r>
    <r>
      <rPr>
        <b/>
        <sz val="12"/>
        <rFont val="Arial Cyr"/>
        <family val="0"/>
      </rPr>
      <t>покрытие - двухсторонний ПЛАСТИЗОЛ (100мкм)</t>
    </r>
    <r>
      <rPr>
        <b/>
        <sz val="12"/>
        <rFont val="Arial Cyr"/>
        <family val="2"/>
      </rPr>
      <t xml:space="preserve">                                                   </t>
    </r>
  </si>
  <si>
    <t>Цена</t>
  </si>
  <si>
    <t>п/п</t>
  </si>
  <si>
    <t>Желоб водосточный D=125мм, L=3 м.п.</t>
  </si>
  <si>
    <t>шт.</t>
  </si>
  <si>
    <t>Соединитель желоба D=125мм</t>
  </si>
  <si>
    <t>Заглушка желоба D=125мм</t>
  </si>
  <si>
    <t>Угол желоба наружный D=125мм</t>
  </si>
  <si>
    <t>Угол желоба внутренний D=125мм</t>
  </si>
  <si>
    <t>Воронка выпускная D=100мм</t>
  </si>
  <si>
    <t>Труба водосточная D=100мм, L=3 м.п.</t>
  </si>
  <si>
    <t>Труба водосточная D=100мм, L=2 м.п.</t>
  </si>
  <si>
    <t>Труба соединительная D=100мм, L=1м.п.</t>
  </si>
  <si>
    <t>Держатель трубы D=100мм (на кирпич)</t>
  </si>
  <si>
    <t>Держатель трубы D=100мм (на дерево)</t>
  </si>
  <si>
    <t>Колено трубы D=100мм</t>
  </si>
  <si>
    <t>Отвод (колено нижнее) D=100мм</t>
  </si>
  <si>
    <t>до 1 тн</t>
  </si>
  <si>
    <t>Угол желоба наружный (135 градусов) D=125мм *</t>
  </si>
  <si>
    <t>Угол желоба внутренний (135 градусов) D=125мм*</t>
  </si>
  <si>
    <t>Воронка водосборная D=100/300мм*</t>
  </si>
  <si>
    <t>Держатель желоба D=125мм, L=320мм</t>
  </si>
  <si>
    <t>Держатель желоба карнизный D=125мм, L=132мм*</t>
  </si>
  <si>
    <t>Сетка воронки "Паук"</t>
  </si>
  <si>
    <t>Тройник</t>
  </si>
  <si>
    <t xml:space="preserve">Всегда в началии на складе водосточная система в цветах  RAL: </t>
  </si>
  <si>
    <t xml:space="preserve">         белый (RAL 9010), тёмно-зеленый (Р362),</t>
  </si>
  <si>
    <t xml:space="preserve">         зелёный (RAL 6005), тёмно-коричневый (RAL8017),</t>
  </si>
  <si>
    <t xml:space="preserve">         коричневый (RR 32), вишневый (Р363)</t>
  </si>
  <si>
    <t xml:space="preserve"> * Новые комплектующие, поставляются под заказ</t>
  </si>
  <si>
    <t>ООО "МеталлРесурс"</t>
  </si>
  <si>
    <t>С8</t>
  </si>
  <si>
    <t>МП20</t>
  </si>
  <si>
    <t>С44-1000</t>
  </si>
  <si>
    <t>Н114</t>
  </si>
  <si>
    <t>м2</t>
  </si>
  <si>
    <t>Плоский лист</t>
  </si>
  <si>
    <t>С21-1000</t>
  </si>
  <si>
    <t>Ограничитель перелива универсальный</t>
  </si>
  <si>
    <t>тел/факс: (343) 379-05-05</t>
  </si>
  <si>
    <t>РФ, 620017 Екатеринбург, ул. Фронтовых бригад, 18а  к.201</t>
  </si>
  <si>
    <t>Труба водосточная 76х102 мм, (2,00 м)</t>
  </si>
  <si>
    <t>Держатель трубы на кирпич</t>
  </si>
  <si>
    <t>Держатель трубы на дерево</t>
  </si>
  <si>
    <t>РФ, 620017 Екатеринбург, ул. Фронтовых бригад, 18а, к.201</t>
  </si>
  <si>
    <t>РФ, 620017. Екатеринбург, ул. Фронтовых бригад, 18а, к.201</t>
  </si>
  <si>
    <t>С21</t>
  </si>
  <si>
    <t>Труба водосточная 76х102 мм, (3 м)</t>
  </si>
  <si>
    <t>Труба водосточная  в комплекте с коленом 76х102 мм, (3 м)</t>
  </si>
  <si>
    <t>Цены указаны в рублях с учетом НДС за 1м2 полной поверхности листа</t>
  </si>
  <si>
    <t>тел/факс: (343) 379-05-05 многоканальный</t>
  </si>
  <si>
    <t>Цены в рублях (включая НДС)</t>
  </si>
  <si>
    <t>http://www.metallresurs.ru</t>
  </si>
  <si>
    <t>цена за 1кв.м/руб</t>
  </si>
  <si>
    <t>цена за 1 кв.м/руб</t>
  </si>
  <si>
    <t>Н114-600</t>
  </si>
  <si>
    <r>
      <t>Кол-во  м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в 1тн </t>
    </r>
  </si>
  <si>
    <r>
      <t>Площадь                         1 листа L=6м, м</t>
    </r>
    <r>
      <rPr>
        <vertAlign val="superscript"/>
        <sz val="8"/>
        <rFont val="Arial"/>
        <family val="2"/>
      </rPr>
      <t>2</t>
    </r>
  </si>
  <si>
    <r>
      <t>Кол-во  м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в 1тн </t>
    </r>
  </si>
  <si>
    <r>
      <t>Площадь                            1 листа L=6м, м</t>
    </r>
    <r>
      <rPr>
        <vertAlign val="superscript"/>
        <sz val="10"/>
        <rFont val="Arial"/>
        <family val="2"/>
      </rPr>
      <t>2</t>
    </r>
  </si>
  <si>
    <t>Плоский лист с полимерным покрытием</t>
  </si>
  <si>
    <t>Металлочерепица</t>
  </si>
  <si>
    <t>от 3 тн</t>
  </si>
  <si>
    <t>Планка конька круглого R 110х2000 ПКК-R110х2000</t>
  </si>
  <si>
    <t>Планка конька плоского 150х150х2000</t>
  </si>
  <si>
    <t>Планка конька плоского 190х190х2000</t>
  </si>
  <si>
    <t>Планка торцевая 135х145х2000</t>
  </si>
  <si>
    <t>Планка торцевая 95х120х2000</t>
  </si>
  <si>
    <t>Планка торцевая 90х115х2000</t>
  </si>
  <si>
    <t>Планка угла наружного 115х115х2000</t>
  </si>
  <si>
    <t>Планка угла внутреннего 115х115х2000</t>
  </si>
  <si>
    <t>Планка ендовы нижняя 298х298х2000</t>
  </si>
  <si>
    <t>Планка ендовы верхняя 76х76х2000</t>
  </si>
  <si>
    <t>Планка карнизного свеса 160х30х2000</t>
  </si>
  <si>
    <t>Планка карнизная 100х69х2000</t>
  </si>
  <si>
    <t>Планка карнизного свеса 200х30х2000</t>
  </si>
  <si>
    <t>Планка примыкания верхняя 250х147х2000</t>
  </si>
  <si>
    <t>Планка примыкания нижняя 250х122х2000</t>
  </si>
  <si>
    <t>Планка снегозадержателя 95х65х2000</t>
  </si>
  <si>
    <t>Заглушка конька круглого простая</t>
  </si>
  <si>
    <t>Заглушка конька круглого конусная</t>
  </si>
  <si>
    <t>Планка снегозадержателя усиливающая 50х30х2000</t>
  </si>
  <si>
    <t>Планка угла наружного сложного 75х75х3000</t>
  </si>
  <si>
    <t>Планка угла внутреннего сложного 75х3000</t>
  </si>
  <si>
    <t>Планка стыковочная сложная 75х3000</t>
  </si>
  <si>
    <t>Планка угла внутреннего 30х30х3000</t>
  </si>
  <si>
    <t>Планка угла наружного 30х30х3000</t>
  </si>
  <si>
    <t>Планка завершающая 65х3000</t>
  </si>
  <si>
    <t>Планка завершающая сложная 30х25х3000</t>
  </si>
  <si>
    <t>Планка начальная сайдинга 10х20х3000</t>
  </si>
  <si>
    <t>Планка угла наружного 50х50х3000</t>
  </si>
  <si>
    <t>Планка угла внутреннего 50х50х3000</t>
  </si>
  <si>
    <t>Планка угла наружного 75х75х3000</t>
  </si>
  <si>
    <t>Планка угла внутреннего 75х75х3000</t>
  </si>
  <si>
    <t>ОТДЕЛОЧНЫЕ ЭЛЕМЕНТЫ</t>
  </si>
  <si>
    <t>полиэстер</t>
  </si>
  <si>
    <t>цинк</t>
  </si>
  <si>
    <t>Плоский лист оцинкованный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</si>
</sst>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  <numFmt numFmtId="169" formatCode="#,##0.0"/>
    <numFmt numFmtId="170" formatCode="0.0000"/>
    <numFmt numFmtId="171" formatCode="#,##0.00_ ;[Red]\-#,##0.00\ "/>
    <numFmt numFmtId="172" formatCode="[$€-2]\ ###,000_);[Red]\([$€-2]\ ###,000\)"/>
  </numFmts>
  <fonts count="75">
    <font>
      <sz val="10"/>
      <name val="Arial Cyr"/>
      <family val="0"/>
    </font>
    <font>
      <b/>
      <sz val="18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b/>
      <sz val="20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6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0"/>
      <name val="System"/>
      <family val="2"/>
    </font>
    <font>
      <b/>
      <u val="single"/>
      <sz val="10"/>
      <name val="Arial Cyr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Times New Roman Cyr"/>
      <family val="0"/>
    </font>
    <font>
      <sz val="12"/>
      <name val="Times New Roman CYR"/>
      <family val="1"/>
    </font>
    <font>
      <sz val="14"/>
      <name val="Times New Roman CYR"/>
      <family val="1"/>
    </font>
    <font>
      <sz val="10"/>
      <name val="Times New Roman Cyr"/>
      <family val="1"/>
    </font>
    <font>
      <b/>
      <u val="single"/>
      <sz val="11"/>
      <name val="Arial Cyr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3"/>
      <name val="Arial"/>
      <family val="2"/>
    </font>
    <font>
      <sz val="14"/>
      <name val="Arial Cyr"/>
      <family val="0"/>
    </font>
    <font>
      <sz val="14"/>
      <name val="ArialMT"/>
      <family val="0"/>
    </font>
    <font>
      <b/>
      <sz val="11"/>
      <name val="Arial Cyr"/>
      <family val="2"/>
    </font>
    <font>
      <sz val="11"/>
      <name val="Arial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0" fillId="0" borderId="11" xfId="0" applyNumberForma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0" fillId="0" borderId="16" xfId="53" applyFont="1" applyBorder="1" applyAlignment="1">
      <alignment vertical="center" wrapText="1"/>
      <protection/>
    </xf>
    <xf numFmtId="0" fontId="20" fillId="0" borderId="17" xfId="53" applyFont="1" applyBorder="1" applyAlignment="1">
      <alignment horizontal="center" vertical="center" wrapText="1"/>
      <protection/>
    </xf>
    <xf numFmtId="1" fontId="21" fillId="0" borderId="18" xfId="53" applyNumberFormat="1" applyFont="1" applyBorder="1" applyAlignment="1">
      <alignment horizontal="center" vertical="center" wrapText="1"/>
      <protection/>
    </xf>
    <xf numFmtId="0" fontId="22" fillId="0" borderId="0" xfId="53" applyFont="1">
      <alignment/>
      <protection/>
    </xf>
    <xf numFmtId="0" fontId="20" fillId="0" borderId="19" xfId="53" applyFont="1" applyBorder="1" applyAlignment="1">
      <alignment vertical="center" wrapText="1"/>
      <protection/>
    </xf>
    <xf numFmtId="0" fontId="20" fillId="0" borderId="20" xfId="53" applyFont="1" applyBorder="1" applyAlignment="1">
      <alignment horizontal="center" vertical="center" wrapText="1"/>
      <protection/>
    </xf>
    <xf numFmtId="1" fontId="21" fillId="0" borderId="21" xfId="53" applyNumberFormat="1" applyFont="1" applyBorder="1" applyAlignment="1">
      <alignment horizontal="center" vertical="center" wrapText="1"/>
      <protection/>
    </xf>
    <xf numFmtId="0" fontId="20" fillId="0" borderId="22" xfId="53" applyFont="1" applyBorder="1" applyAlignment="1">
      <alignment vertical="center" wrapText="1"/>
      <protection/>
    </xf>
    <xf numFmtId="0" fontId="20" fillId="0" borderId="11" xfId="53" applyFont="1" applyBorder="1" applyAlignment="1">
      <alignment horizontal="center" vertical="center" wrapText="1"/>
      <protection/>
    </xf>
    <xf numFmtId="1" fontId="21" fillId="0" borderId="23" xfId="53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19" fillId="0" borderId="24" xfId="53" applyNumberFormat="1" applyFont="1" applyBorder="1" applyAlignment="1">
      <alignment horizontal="center" vertical="center"/>
      <protection/>
    </xf>
    <xf numFmtId="0" fontId="19" fillId="0" borderId="11" xfId="53" applyNumberFormat="1" applyFont="1" applyBorder="1" applyAlignment="1">
      <alignment horizontal="center" vertical="center"/>
      <protection/>
    </xf>
    <xf numFmtId="0" fontId="2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19" fillId="0" borderId="13" xfId="53" applyNumberFormat="1" applyFont="1" applyBorder="1" applyAlignment="1">
      <alignment horizontal="center" vertical="center"/>
      <protection/>
    </xf>
    <xf numFmtId="0" fontId="20" fillId="0" borderId="25" xfId="53" applyFont="1" applyBorder="1" applyAlignment="1">
      <alignment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1" fontId="21" fillId="0" borderId="26" xfId="53" applyNumberFormat="1" applyFont="1" applyBorder="1" applyAlignment="1">
      <alignment horizontal="center" vertical="center" wrapText="1"/>
      <protection/>
    </xf>
    <xf numFmtId="14" fontId="11" fillId="0" borderId="0" xfId="0" applyNumberFormat="1" applyFont="1" applyAlignment="1">
      <alignment horizontal="center"/>
    </xf>
    <xf numFmtId="0" fontId="12" fillId="0" borderId="0" xfId="42" applyAlignment="1" applyProtection="1">
      <alignment/>
      <protection/>
    </xf>
    <xf numFmtId="0" fontId="9" fillId="0" borderId="0" xfId="0" applyFont="1" applyBorder="1" applyAlignment="1">
      <alignment horizontal="left"/>
    </xf>
    <xf numFmtId="0" fontId="24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25" fillId="0" borderId="0" xfId="0" applyFont="1" applyFill="1" applyBorder="1" applyAlignment="1">
      <alignment horizontal="center" vertical="center"/>
    </xf>
    <xf numFmtId="14" fontId="25" fillId="0" borderId="0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 wrapText="1"/>
    </xf>
    <xf numFmtId="0" fontId="33" fillId="0" borderId="0" xfId="42" applyFont="1" applyFill="1" applyAlignment="1" applyProtection="1">
      <alignment/>
      <protection/>
    </xf>
    <xf numFmtId="0" fontId="17" fillId="0" borderId="0" xfId="0" applyFont="1" applyBorder="1" applyAlignment="1">
      <alignment/>
    </xf>
    <xf numFmtId="2" fontId="17" fillId="0" borderId="0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2" fontId="17" fillId="33" borderId="0" xfId="0" applyNumberFormat="1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34" fillId="0" borderId="0" xfId="0" applyFont="1" applyBorder="1" applyAlignment="1">
      <alignment horizontal="center" vertical="center"/>
    </xf>
    <xf numFmtId="0" fontId="17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7" fillId="33" borderId="27" xfId="0" applyFont="1" applyFill="1" applyBorder="1" applyAlignment="1">
      <alignment/>
    </xf>
    <xf numFmtId="2" fontId="17" fillId="33" borderId="31" xfId="0" applyNumberFormat="1" applyFont="1" applyFill="1" applyBorder="1" applyAlignment="1">
      <alignment/>
    </xf>
    <xf numFmtId="0" fontId="17" fillId="33" borderId="31" xfId="0" applyFont="1" applyFill="1" applyBorder="1" applyAlignment="1">
      <alignment/>
    </xf>
    <xf numFmtId="2" fontId="17" fillId="33" borderId="27" xfId="0" applyNumberFormat="1" applyFont="1" applyFill="1" applyBorder="1" applyAlignment="1">
      <alignment/>
    </xf>
    <xf numFmtId="0" fontId="17" fillId="33" borderId="32" xfId="0" applyFont="1" applyFill="1" applyBorder="1" applyAlignment="1">
      <alignment horizontal="center"/>
    </xf>
    <xf numFmtId="4" fontId="26" fillId="33" borderId="33" xfId="0" applyNumberFormat="1" applyFont="1" applyFill="1" applyBorder="1" applyAlignment="1">
      <alignment horizontal="center" vertical="center" wrapText="1"/>
    </xf>
    <xf numFmtId="1" fontId="26" fillId="33" borderId="34" xfId="0" applyNumberFormat="1" applyFont="1" applyFill="1" applyBorder="1" applyAlignment="1">
      <alignment horizontal="center" vertical="center" wrapText="1"/>
    </xf>
    <xf numFmtId="0" fontId="17" fillId="33" borderId="35" xfId="0" applyFont="1" applyFill="1" applyBorder="1" applyAlignment="1">
      <alignment horizontal="center" vertical="center" wrapText="1"/>
    </xf>
    <xf numFmtId="4" fontId="26" fillId="33" borderId="27" xfId="0" applyNumberFormat="1" applyFont="1" applyFill="1" applyBorder="1" applyAlignment="1">
      <alignment horizontal="center" vertical="center" wrapText="1"/>
    </xf>
    <xf numFmtId="1" fontId="26" fillId="33" borderId="31" xfId="0" applyNumberFormat="1" applyFont="1" applyFill="1" applyBorder="1" applyAlignment="1">
      <alignment horizontal="center" vertical="center" wrapText="1"/>
    </xf>
    <xf numFmtId="0" fontId="17" fillId="33" borderId="36" xfId="0" applyFont="1" applyFill="1" applyBorder="1" applyAlignment="1">
      <alignment/>
    </xf>
    <xf numFmtId="0" fontId="17" fillId="33" borderId="37" xfId="0" applyFont="1" applyFill="1" applyBorder="1" applyAlignment="1">
      <alignment/>
    </xf>
    <xf numFmtId="0" fontId="17" fillId="33" borderId="38" xfId="0" applyFont="1" applyFill="1" applyBorder="1" applyAlignment="1">
      <alignment/>
    </xf>
    <xf numFmtId="0" fontId="17" fillId="33" borderId="36" xfId="0" applyFont="1" applyFill="1" applyBorder="1" applyAlignment="1">
      <alignment horizontal="center" vertical="center" wrapText="1"/>
    </xf>
    <xf numFmtId="4" fontId="26" fillId="33" borderId="37" xfId="0" applyNumberFormat="1" applyFont="1" applyFill="1" applyBorder="1" applyAlignment="1">
      <alignment horizontal="center" vertical="center" wrapText="1"/>
    </xf>
    <xf numFmtId="1" fontId="26" fillId="33" borderId="38" xfId="0" applyNumberFormat="1" applyFont="1" applyFill="1" applyBorder="1" applyAlignment="1">
      <alignment horizontal="center" vertical="center" wrapText="1"/>
    </xf>
    <xf numFmtId="2" fontId="17" fillId="33" borderId="39" xfId="0" applyNumberFormat="1" applyFont="1" applyFill="1" applyBorder="1" applyAlignment="1">
      <alignment horizontal="center" vertical="center"/>
    </xf>
    <xf numFmtId="4" fontId="26" fillId="33" borderId="40" xfId="0" applyNumberFormat="1" applyFont="1" applyFill="1" applyBorder="1" applyAlignment="1">
      <alignment horizontal="center" vertical="center" wrapText="1"/>
    </xf>
    <xf numFmtId="1" fontId="26" fillId="33" borderId="41" xfId="0" applyNumberFormat="1" applyFont="1" applyFill="1" applyBorder="1" applyAlignment="1">
      <alignment horizontal="center"/>
    </xf>
    <xf numFmtId="2" fontId="17" fillId="33" borderId="35" xfId="0" applyNumberFormat="1" applyFont="1" applyFill="1" applyBorder="1" applyAlignment="1">
      <alignment horizontal="center" vertical="center"/>
    </xf>
    <xf numFmtId="1" fontId="26" fillId="33" borderId="31" xfId="0" applyNumberFormat="1" applyFont="1" applyFill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5" fillId="0" borderId="27" xfId="0" applyFont="1" applyBorder="1" applyAlignment="1">
      <alignment/>
    </xf>
    <xf numFmtId="0" fontId="39" fillId="0" borderId="27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40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14" fontId="0" fillId="0" borderId="0" xfId="0" applyNumberFormat="1" applyAlignment="1">
      <alignment/>
    </xf>
    <xf numFmtId="0" fontId="17" fillId="33" borderId="35" xfId="0" applyFont="1" applyFill="1" applyBorder="1" applyAlignment="1">
      <alignment horizontal="center"/>
    </xf>
    <xf numFmtId="0" fontId="17" fillId="0" borderId="42" xfId="0" applyFont="1" applyFill="1" applyBorder="1" applyAlignment="1">
      <alignment horizontal="center" wrapText="1"/>
    </xf>
    <xf numFmtId="0" fontId="17" fillId="0" borderId="42" xfId="0" applyFont="1" applyFill="1" applyBorder="1" applyAlignment="1">
      <alignment horizontal="center"/>
    </xf>
    <xf numFmtId="1" fontId="25" fillId="33" borderId="10" xfId="0" applyNumberFormat="1" applyFont="1" applyFill="1" applyBorder="1" applyAlignment="1">
      <alignment horizontal="center" vertical="center"/>
    </xf>
    <xf numFmtId="1" fontId="25" fillId="33" borderId="11" xfId="0" applyNumberFormat="1" applyFont="1" applyFill="1" applyBorder="1" applyAlignment="1">
      <alignment horizontal="center" vertical="center"/>
    </xf>
    <xf numFmtId="0" fontId="17" fillId="33" borderId="27" xfId="0" applyFont="1" applyFill="1" applyBorder="1" applyAlignment="1">
      <alignment horizontal="center"/>
    </xf>
    <xf numFmtId="0" fontId="17" fillId="33" borderId="31" xfId="0" applyFont="1" applyFill="1" applyBorder="1" applyAlignment="1">
      <alignment horizontal="center"/>
    </xf>
    <xf numFmtId="168" fontId="17" fillId="33" borderId="35" xfId="0" applyNumberFormat="1" applyFont="1" applyFill="1" applyBorder="1" applyAlignment="1">
      <alignment horizontal="center"/>
    </xf>
    <xf numFmtId="0" fontId="17" fillId="33" borderId="32" xfId="0" applyFont="1" applyFill="1" applyBorder="1" applyAlignment="1">
      <alignment horizontal="center" vertical="center" wrapText="1"/>
    </xf>
    <xf numFmtId="2" fontId="17" fillId="33" borderId="36" xfId="0" applyNumberFormat="1" applyFont="1" applyFill="1" applyBorder="1" applyAlignment="1">
      <alignment horizontal="center" vertical="center"/>
    </xf>
    <xf numFmtId="2" fontId="17" fillId="33" borderId="32" xfId="0" applyNumberFormat="1" applyFont="1" applyFill="1" applyBorder="1" applyAlignment="1">
      <alignment horizontal="center" vertical="center"/>
    </xf>
    <xf numFmtId="1" fontId="26" fillId="33" borderId="38" xfId="0" applyNumberFormat="1" applyFont="1" applyFill="1" applyBorder="1" applyAlignment="1">
      <alignment horizontal="center"/>
    </xf>
    <xf numFmtId="1" fontId="26" fillId="33" borderId="34" xfId="0" applyNumberFormat="1" applyFont="1" applyFill="1" applyBorder="1" applyAlignment="1">
      <alignment horizontal="center" vertical="center"/>
    </xf>
    <xf numFmtId="1" fontId="26" fillId="33" borderId="31" xfId="0" applyNumberFormat="1" applyFont="1" applyFill="1" applyBorder="1" applyAlignment="1">
      <alignment horizontal="center" vertical="center"/>
    </xf>
    <xf numFmtId="1" fontId="26" fillId="33" borderId="38" xfId="0" applyNumberFormat="1" applyFont="1" applyFill="1" applyBorder="1" applyAlignment="1">
      <alignment horizontal="center" vertical="center"/>
    </xf>
    <xf numFmtId="2" fontId="17" fillId="33" borderId="37" xfId="0" applyNumberFormat="1" applyFont="1" applyFill="1" applyBorder="1" applyAlignment="1">
      <alignment/>
    </xf>
    <xf numFmtId="2" fontId="17" fillId="33" borderId="38" xfId="0" applyNumberFormat="1" applyFont="1" applyFill="1" applyBorder="1" applyAlignment="1">
      <alignment/>
    </xf>
    <xf numFmtId="1" fontId="25" fillId="0" borderId="10" xfId="0" applyNumberFormat="1" applyFont="1" applyFill="1" applyBorder="1" applyAlignment="1">
      <alignment horizontal="center" vertical="center"/>
    </xf>
    <xf numFmtId="1" fontId="25" fillId="0" borderId="11" xfId="0" applyNumberFormat="1" applyFont="1" applyFill="1" applyBorder="1" applyAlignment="1">
      <alignment horizontal="center" vertical="center"/>
    </xf>
    <xf numFmtId="1" fontId="25" fillId="0" borderId="20" xfId="0" applyNumberFormat="1" applyFont="1" applyFill="1" applyBorder="1" applyAlignment="1">
      <alignment horizontal="center" vertical="center"/>
    </xf>
    <xf numFmtId="1" fontId="25" fillId="0" borderId="12" xfId="0" applyNumberFormat="1" applyFont="1" applyFill="1" applyBorder="1" applyAlignment="1">
      <alignment horizontal="center" vertical="center"/>
    </xf>
    <xf numFmtId="1" fontId="25" fillId="0" borderId="17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6" fillId="0" borderId="42" xfId="0" applyFont="1" applyFill="1" applyBorder="1" applyAlignment="1">
      <alignment horizontal="center"/>
    </xf>
    <xf numFmtId="0" fontId="26" fillId="0" borderId="42" xfId="0" applyFont="1" applyFill="1" applyBorder="1" applyAlignment="1">
      <alignment horizontal="center" textRotation="90" wrapText="1"/>
    </xf>
    <xf numFmtId="0" fontId="25" fillId="0" borderId="27" xfId="0" applyFont="1" applyFill="1" applyBorder="1" applyAlignment="1">
      <alignment horizontal="center"/>
    </xf>
    <xf numFmtId="0" fontId="28" fillId="33" borderId="24" xfId="0" applyFont="1" applyFill="1" applyBorder="1" applyAlignment="1">
      <alignment horizontal="center" vertical="center" wrapText="1"/>
    </xf>
    <xf numFmtId="1" fontId="17" fillId="33" borderId="0" xfId="0" applyNumberFormat="1" applyFont="1" applyFill="1" applyBorder="1" applyAlignment="1">
      <alignment horizontal="center" vertical="center"/>
    </xf>
    <xf numFmtId="0" fontId="17" fillId="33" borderId="43" xfId="0" applyFont="1" applyFill="1" applyBorder="1" applyAlignment="1">
      <alignment horizontal="center"/>
    </xf>
    <xf numFmtId="0" fontId="29" fillId="33" borderId="44" xfId="0" applyFont="1" applyFill="1" applyBorder="1" applyAlignment="1">
      <alignment horizontal="center"/>
    </xf>
    <xf numFmtId="1" fontId="26" fillId="33" borderId="45" xfId="0" applyNumberFormat="1" applyFont="1" applyFill="1" applyBorder="1" applyAlignment="1">
      <alignment horizontal="center"/>
    </xf>
    <xf numFmtId="1" fontId="26" fillId="33" borderId="42" xfId="0" applyNumberFormat="1" applyFont="1" applyFill="1" applyBorder="1" applyAlignment="1">
      <alignment horizontal="center"/>
    </xf>
    <xf numFmtId="1" fontId="26" fillId="33" borderId="46" xfId="0" applyNumberFormat="1" applyFont="1" applyFill="1" applyBorder="1" applyAlignment="1">
      <alignment horizontal="center"/>
    </xf>
    <xf numFmtId="2" fontId="17" fillId="33" borderId="43" xfId="0" applyNumberFormat="1" applyFont="1" applyFill="1" applyBorder="1" applyAlignment="1">
      <alignment horizontal="center" vertical="center"/>
    </xf>
    <xf numFmtId="4" fontId="26" fillId="33" borderId="44" xfId="0" applyNumberFormat="1" applyFont="1" applyFill="1" applyBorder="1" applyAlignment="1">
      <alignment horizontal="center" vertical="center" wrapText="1"/>
    </xf>
    <xf numFmtId="1" fontId="26" fillId="33" borderId="47" xfId="0" applyNumberFormat="1" applyFont="1" applyFill="1" applyBorder="1" applyAlignment="1">
      <alignment horizontal="center" vertical="center" wrapText="1"/>
    </xf>
    <xf numFmtId="0" fontId="26" fillId="33" borderId="47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/>
    </xf>
    <xf numFmtId="0" fontId="25" fillId="0" borderId="34" xfId="0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/>
    </xf>
    <xf numFmtId="0" fontId="25" fillId="0" borderId="38" xfId="0" applyFont="1" applyFill="1" applyBorder="1" applyAlignment="1">
      <alignment horizontal="center"/>
    </xf>
    <xf numFmtId="1" fontId="26" fillId="33" borderId="48" xfId="0" applyNumberFormat="1" applyFont="1" applyFill="1" applyBorder="1" applyAlignment="1">
      <alignment horizontal="center"/>
    </xf>
    <xf numFmtId="1" fontId="25" fillId="33" borderId="27" xfId="0" applyNumberFormat="1" applyFont="1" applyFill="1" applyBorder="1" applyAlignment="1">
      <alignment horizontal="center"/>
    </xf>
    <xf numFmtId="3" fontId="25" fillId="33" borderId="10" xfId="0" applyNumberFormat="1" applyFont="1" applyFill="1" applyBorder="1" applyAlignment="1">
      <alignment horizontal="center" vertical="center"/>
    </xf>
    <xf numFmtId="3" fontId="25" fillId="33" borderId="11" xfId="0" applyNumberFormat="1" applyFont="1" applyFill="1" applyBorder="1" applyAlignment="1">
      <alignment horizontal="center" vertical="center"/>
    </xf>
    <xf numFmtId="3" fontId="25" fillId="33" borderId="12" xfId="0" applyNumberFormat="1" applyFont="1" applyFill="1" applyBorder="1" applyAlignment="1">
      <alignment/>
    </xf>
    <xf numFmtId="3" fontId="25" fillId="33" borderId="11" xfId="0" applyNumberFormat="1" applyFont="1" applyFill="1" applyBorder="1" applyAlignment="1">
      <alignment horizontal="center"/>
    </xf>
    <xf numFmtId="3" fontId="25" fillId="33" borderId="12" xfId="0" applyNumberFormat="1" applyFont="1" applyFill="1" applyBorder="1" applyAlignment="1">
      <alignment horizontal="center" vertical="center"/>
    </xf>
    <xf numFmtId="3" fontId="25" fillId="33" borderId="17" xfId="0" applyNumberFormat="1" applyFont="1" applyFill="1" applyBorder="1" applyAlignment="1">
      <alignment horizontal="center" vertical="center"/>
    </xf>
    <xf numFmtId="3" fontId="25" fillId="33" borderId="20" xfId="0" applyNumberFormat="1" applyFont="1" applyFill="1" applyBorder="1" applyAlignment="1">
      <alignment horizontal="center" vertical="center"/>
    </xf>
    <xf numFmtId="3" fontId="25" fillId="33" borderId="26" xfId="0" applyNumberFormat="1" applyFont="1" applyFill="1" applyBorder="1" applyAlignment="1">
      <alignment horizontal="center" vertical="center"/>
    </xf>
    <xf numFmtId="3" fontId="25" fillId="33" borderId="18" xfId="0" applyNumberFormat="1" applyFont="1" applyFill="1" applyBorder="1" applyAlignment="1">
      <alignment horizontal="center" vertical="center"/>
    </xf>
    <xf numFmtId="3" fontId="25" fillId="33" borderId="23" xfId="0" applyNumberFormat="1" applyFont="1" applyFill="1" applyBorder="1" applyAlignment="1">
      <alignment horizontal="center" vertical="center"/>
    </xf>
    <xf numFmtId="3" fontId="25" fillId="33" borderId="49" xfId="0" applyNumberFormat="1" applyFont="1" applyFill="1" applyBorder="1" applyAlignment="1">
      <alignment horizontal="center" vertical="center"/>
    </xf>
    <xf numFmtId="3" fontId="25" fillId="33" borderId="20" xfId="0" applyNumberFormat="1" applyFont="1" applyFill="1" applyBorder="1" applyAlignment="1">
      <alignment horizontal="center"/>
    </xf>
    <xf numFmtId="3" fontId="25" fillId="33" borderId="27" xfId="0" applyNumberFormat="1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2" fontId="17" fillId="0" borderId="22" xfId="0" applyNumberFormat="1" applyFont="1" applyFill="1" applyBorder="1" applyAlignment="1">
      <alignment horizontal="center" vertical="center"/>
    </xf>
    <xf numFmtId="2" fontId="17" fillId="0" borderId="52" xfId="0" applyNumberFormat="1" applyFont="1" applyFill="1" applyBorder="1" applyAlignment="1">
      <alignment horizontal="center" vertical="center"/>
    </xf>
    <xf numFmtId="2" fontId="17" fillId="0" borderId="25" xfId="0" applyNumberFormat="1" applyFont="1" applyFill="1" applyBorder="1" applyAlignment="1">
      <alignment horizontal="center" vertical="center"/>
    </xf>
    <xf numFmtId="2" fontId="17" fillId="0" borderId="50" xfId="0" applyNumberFormat="1" applyFont="1" applyFill="1" applyBorder="1" applyAlignment="1">
      <alignment horizontal="center" vertical="center"/>
    </xf>
    <xf numFmtId="2" fontId="17" fillId="0" borderId="16" xfId="0" applyNumberFormat="1" applyFont="1" applyFill="1" applyBorder="1" applyAlignment="1">
      <alignment horizontal="center" vertical="center"/>
    </xf>
    <xf numFmtId="2" fontId="17" fillId="0" borderId="29" xfId="0" applyNumberFormat="1" applyFont="1" applyFill="1" applyBorder="1" applyAlignment="1">
      <alignment horizontal="center" vertical="center"/>
    </xf>
    <xf numFmtId="2" fontId="17" fillId="0" borderId="53" xfId="0" applyNumberFormat="1" applyFont="1" applyFill="1" applyBorder="1" applyAlignment="1">
      <alignment horizontal="center" vertical="center"/>
    </xf>
    <xf numFmtId="2" fontId="17" fillId="0" borderId="54" xfId="0" applyNumberFormat="1" applyFont="1" applyFill="1" applyBorder="1" applyAlignment="1">
      <alignment horizontal="center" vertical="center"/>
    </xf>
    <xf numFmtId="2" fontId="28" fillId="0" borderId="5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 wrapText="1"/>
    </xf>
    <xf numFmtId="4" fontId="26" fillId="0" borderId="11" xfId="0" applyNumberFormat="1" applyFont="1" applyFill="1" applyBorder="1" applyAlignment="1">
      <alignment horizontal="center" vertical="center" wrapText="1"/>
    </xf>
    <xf numFmtId="164" fontId="26" fillId="0" borderId="12" xfId="0" applyNumberFormat="1" applyFont="1" applyFill="1" applyBorder="1" applyAlignment="1">
      <alignment horizontal="center" vertical="center"/>
    </xf>
    <xf numFmtId="4" fontId="26" fillId="0" borderId="20" xfId="0" applyNumberFormat="1" applyFont="1" applyFill="1" applyBorder="1" applyAlignment="1">
      <alignment horizontal="center" vertical="center" wrapText="1"/>
    </xf>
    <xf numFmtId="4" fontId="26" fillId="0" borderId="17" xfId="0" applyNumberFormat="1" applyFont="1" applyFill="1" applyBorder="1" applyAlignment="1">
      <alignment horizontal="center" vertical="center" wrapText="1"/>
    </xf>
    <xf numFmtId="4" fontId="26" fillId="0" borderId="12" xfId="0" applyNumberFormat="1" applyFont="1" applyFill="1" applyBorder="1" applyAlignment="1">
      <alignment horizontal="center" vertical="center" wrapText="1"/>
    </xf>
    <xf numFmtId="2" fontId="29" fillId="0" borderId="12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 wrapText="1"/>
    </xf>
    <xf numFmtId="1" fontId="26" fillId="0" borderId="11" xfId="0" applyNumberFormat="1" applyFont="1" applyFill="1" applyBorder="1" applyAlignment="1">
      <alignment horizontal="center" vertical="center" wrapText="1"/>
    </xf>
    <xf numFmtId="1" fontId="26" fillId="0" borderId="12" xfId="0" applyNumberFormat="1" applyFont="1" applyFill="1" applyBorder="1" applyAlignment="1">
      <alignment horizontal="center" vertical="center" wrapText="1"/>
    </xf>
    <xf numFmtId="1" fontId="26" fillId="0" borderId="17" xfId="0" applyNumberFormat="1" applyFont="1" applyFill="1" applyBorder="1" applyAlignment="1">
      <alignment horizontal="center" vertical="center" wrapText="1"/>
    </xf>
    <xf numFmtId="1" fontId="26" fillId="0" borderId="20" xfId="0" applyNumberFormat="1" applyFont="1" applyFill="1" applyBorder="1" applyAlignment="1">
      <alignment horizontal="center" vertical="center" wrapText="1"/>
    </xf>
    <xf numFmtId="1" fontId="26" fillId="0" borderId="11" xfId="0" applyNumberFormat="1" applyFont="1" applyFill="1" applyBorder="1" applyAlignment="1">
      <alignment horizontal="center"/>
    </xf>
    <xf numFmtId="1" fontId="26" fillId="0" borderId="20" xfId="0" applyNumberFormat="1" applyFon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1" fontId="26" fillId="0" borderId="12" xfId="0" applyNumberFormat="1" applyFont="1" applyFill="1" applyBorder="1" applyAlignment="1">
      <alignment horizontal="center"/>
    </xf>
    <xf numFmtId="1" fontId="26" fillId="0" borderId="17" xfId="0" applyNumberFormat="1" applyFont="1" applyFill="1" applyBorder="1" applyAlignment="1">
      <alignment horizontal="center"/>
    </xf>
    <xf numFmtId="1" fontId="26" fillId="0" borderId="24" xfId="0" applyNumberFormat="1" applyFon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 vertical="center"/>
    </xf>
    <xf numFmtId="1" fontId="26" fillId="0" borderId="11" xfId="0" applyNumberFormat="1" applyFont="1" applyFill="1" applyBorder="1" applyAlignment="1">
      <alignment horizontal="center" vertical="center"/>
    </xf>
    <xf numFmtId="2" fontId="26" fillId="0" borderId="12" xfId="0" applyNumberFormat="1" applyFont="1" applyFill="1" applyBorder="1" applyAlignment="1">
      <alignment horizontal="center" vertical="center"/>
    </xf>
    <xf numFmtId="0" fontId="17" fillId="33" borderId="55" xfId="0" applyFont="1" applyFill="1" applyBorder="1" applyAlignment="1">
      <alignment horizontal="center" vertical="center"/>
    </xf>
    <xf numFmtId="0" fontId="17" fillId="33" borderId="28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7" fillId="33" borderId="56" xfId="0" applyFont="1" applyFill="1" applyBorder="1" applyAlignment="1">
      <alignment horizontal="center" vertical="center"/>
    </xf>
    <xf numFmtId="1" fontId="17" fillId="33" borderId="55" xfId="0" applyNumberFormat="1" applyFont="1" applyFill="1" applyBorder="1" applyAlignment="1">
      <alignment horizontal="center" vertical="center"/>
    </xf>
    <xf numFmtId="1" fontId="17" fillId="33" borderId="19" xfId="0" applyNumberFormat="1" applyFont="1" applyFill="1" applyBorder="1" applyAlignment="1">
      <alignment horizontal="center" vertical="center"/>
    </xf>
    <xf numFmtId="1" fontId="17" fillId="33" borderId="15" xfId="0" applyNumberFormat="1" applyFont="1" applyFill="1" applyBorder="1" applyAlignment="1">
      <alignment horizontal="center" vertical="center"/>
    </xf>
    <xf numFmtId="0" fontId="30" fillId="33" borderId="28" xfId="0" applyFont="1" applyFill="1" applyBorder="1" applyAlignment="1">
      <alignment horizontal="center"/>
    </xf>
    <xf numFmtId="0" fontId="30" fillId="33" borderId="0" xfId="0" applyFont="1" applyFill="1" applyBorder="1" applyAlignment="1">
      <alignment horizontal="center"/>
    </xf>
    <xf numFmtId="0" fontId="26" fillId="33" borderId="32" xfId="0" applyFont="1" applyFill="1" applyBorder="1" applyAlignment="1">
      <alignment horizontal="center" textRotation="90" wrapText="1"/>
    </xf>
    <xf numFmtId="0" fontId="26" fillId="33" borderId="35" xfId="0" applyFont="1" applyFill="1" applyBorder="1" applyAlignment="1">
      <alignment horizontal="center" textRotation="90" wrapText="1"/>
    </xf>
    <xf numFmtId="0" fontId="17" fillId="33" borderId="33" xfId="0" applyFont="1" applyFill="1" applyBorder="1" applyAlignment="1">
      <alignment horizontal="center"/>
    </xf>
    <xf numFmtId="0" fontId="17" fillId="33" borderId="34" xfId="0" applyFont="1" applyFill="1" applyBorder="1" applyAlignment="1">
      <alignment horizontal="center"/>
    </xf>
    <xf numFmtId="0" fontId="17" fillId="33" borderId="16" xfId="0" applyFont="1" applyFill="1" applyBorder="1" applyAlignment="1">
      <alignment horizontal="center" vertical="center"/>
    </xf>
    <xf numFmtId="0" fontId="17" fillId="33" borderId="22" xfId="0" applyFont="1" applyFill="1" applyBorder="1" applyAlignment="1">
      <alignment horizontal="center" vertical="center"/>
    </xf>
    <xf numFmtId="0" fontId="17" fillId="33" borderId="50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center"/>
    </xf>
    <xf numFmtId="0" fontId="25" fillId="33" borderId="22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center"/>
    </xf>
    <xf numFmtId="164" fontId="26" fillId="33" borderId="10" xfId="0" applyNumberFormat="1" applyFont="1" applyFill="1" applyBorder="1" applyAlignment="1">
      <alignment horizontal="center" vertical="center"/>
    </xf>
    <xf numFmtId="164" fontId="26" fillId="33" borderId="17" xfId="0" applyNumberFormat="1" applyFont="1" applyFill="1" applyBorder="1" applyAlignment="1">
      <alignment horizontal="center" vertical="center"/>
    </xf>
    <xf numFmtId="164" fontId="26" fillId="33" borderId="11" xfId="0" applyNumberFormat="1" applyFont="1" applyFill="1" applyBorder="1" applyAlignment="1">
      <alignment horizontal="center" vertical="center"/>
    </xf>
    <xf numFmtId="164" fontId="26" fillId="33" borderId="12" xfId="0" applyNumberFormat="1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 vertical="center" wrapText="1"/>
    </xf>
    <xf numFmtId="0" fontId="28" fillId="33" borderId="24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164" fontId="26" fillId="33" borderId="0" xfId="0" applyNumberFormat="1" applyFont="1" applyFill="1" applyBorder="1" applyAlignment="1">
      <alignment horizontal="center" vertical="center"/>
    </xf>
    <xf numFmtId="164" fontId="26" fillId="33" borderId="56" xfId="0" applyNumberFormat="1" applyFont="1" applyFill="1" applyBorder="1" applyAlignment="1">
      <alignment horizontal="center" vertical="center"/>
    </xf>
    <xf numFmtId="164" fontId="26" fillId="33" borderId="51" xfId="0" applyNumberFormat="1" applyFont="1" applyFill="1" applyBorder="1" applyAlignment="1">
      <alignment horizontal="center" vertical="center"/>
    </xf>
    <xf numFmtId="164" fontId="26" fillId="33" borderId="29" xfId="0" applyNumberFormat="1" applyFont="1" applyFill="1" applyBorder="1" applyAlignment="1">
      <alignment horizontal="center" vertical="center"/>
    </xf>
    <xf numFmtId="164" fontId="26" fillId="33" borderId="30" xfId="0" applyNumberFormat="1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1" fontId="17" fillId="33" borderId="25" xfId="0" applyNumberFormat="1" applyFont="1" applyFill="1" applyBorder="1" applyAlignment="1">
      <alignment horizontal="center" vertical="center"/>
    </xf>
    <xf numFmtId="1" fontId="17" fillId="33" borderId="22" xfId="0" applyNumberFormat="1" applyFont="1" applyFill="1" applyBorder="1" applyAlignment="1">
      <alignment horizontal="center" vertical="center"/>
    </xf>
    <xf numFmtId="1" fontId="17" fillId="33" borderId="50" xfId="0" applyNumberFormat="1" applyFont="1" applyFill="1" applyBorder="1" applyAlignment="1">
      <alignment horizontal="center" vertical="center"/>
    </xf>
    <xf numFmtId="0" fontId="26" fillId="33" borderId="54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 wrapText="1"/>
    </xf>
    <xf numFmtId="0" fontId="26" fillId="33" borderId="53" xfId="0" applyFont="1" applyFill="1" applyBorder="1" applyAlignment="1">
      <alignment horizontal="center" vertical="center" wrapText="1"/>
    </xf>
    <xf numFmtId="164" fontId="26" fillId="33" borderId="28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 vertical="center"/>
    </xf>
    <xf numFmtId="0" fontId="26" fillId="33" borderId="56" xfId="0" applyFont="1" applyFill="1" applyBorder="1" applyAlignment="1">
      <alignment horizontal="center" vertical="center"/>
    </xf>
    <xf numFmtId="0" fontId="17" fillId="33" borderId="54" xfId="0" applyFont="1" applyFill="1" applyBorder="1" applyAlignment="1">
      <alignment horizontal="center" vertical="center" wrapText="1"/>
    </xf>
    <xf numFmtId="0" fontId="17" fillId="33" borderId="29" xfId="0" applyFont="1" applyFill="1" applyBorder="1" applyAlignment="1">
      <alignment horizontal="center" vertical="center" wrapText="1"/>
    </xf>
    <xf numFmtId="0" fontId="17" fillId="33" borderId="30" xfId="0" applyFont="1" applyFill="1" applyBorder="1" applyAlignment="1">
      <alignment horizontal="center" vertical="center" wrapText="1"/>
    </xf>
    <xf numFmtId="0" fontId="28" fillId="33" borderId="20" xfId="0" applyFont="1" applyFill="1" applyBorder="1" applyAlignment="1">
      <alignment horizontal="center" vertical="center" wrapText="1"/>
    </xf>
    <xf numFmtId="0" fontId="17" fillId="33" borderId="25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17" fillId="33" borderId="50" xfId="0" applyFont="1" applyFill="1" applyBorder="1" applyAlignment="1">
      <alignment horizontal="center" vertical="center" wrapText="1"/>
    </xf>
    <xf numFmtId="1" fontId="17" fillId="33" borderId="0" xfId="0" applyNumberFormat="1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 wrapText="1"/>
    </xf>
    <xf numFmtId="1" fontId="17" fillId="0" borderId="55" xfId="0" applyNumberFormat="1" applyFont="1" applyFill="1" applyBorder="1" applyAlignment="1">
      <alignment horizontal="center" vertical="center"/>
    </xf>
    <xf numFmtId="1" fontId="17" fillId="0" borderId="19" xfId="0" applyNumberFormat="1" applyFont="1" applyFill="1" applyBorder="1" applyAlignment="1">
      <alignment horizontal="center" vertical="center"/>
    </xf>
    <xf numFmtId="1" fontId="17" fillId="0" borderId="15" xfId="0" applyNumberFormat="1" applyFont="1" applyFill="1" applyBorder="1" applyAlignment="1">
      <alignment horizontal="center" vertical="center"/>
    </xf>
    <xf numFmtId="164" fontId="26" fillId="0" borderId="17" xfId="0" applyNumberFormat="1" applyFont="1" applyFill="1" applyBorder="1" applyAlignment="1">
      <alignment horizontal="center" vertical="center"/>
    </xf>
    <xf numFmtId="164" fontId="26" fillId="0" borderId="11" xfId="0" applyNumberFormat="1" applyFont="1" applyFill="1" applyBorder="1" applyAlignment="1">
      <alignment horizontal="center" vertical="center"/>
    </xf>
    <xf numFmtId="164" fontId="26" fillId="0" borderId="20" xfId="0" applyNumberFormat="1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1" fontId="17" fillId="0" borderId="13" xfId="0" applyNumberFormat="1" applyFont="1" applyFill="1" applyBorder="1" applyAlignment="1">
      <alignment horizontal="center" vertical="center"/>
    </xf>
    <xf numFmtId="1" fontId="17" fillId="0" borderId="24" xfId="0" applyNumberFormat="1" applyFont="1" applyFill="1" applyBorder="1" applyAlignment="1">
      <alignment horizontal="center"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164" fontId="26" fillId="0" borderId="13" xfId="0" applyNumberFormat="1" applyFont="1" applyFill="1" applyBorder="1" applyAlignment="1">
      <alignment horizontal="center" vertical="center"/>
    </xf>
    <xf numFmtId="164" fontId="26" fillId="0" borderId="24" xfId="0" applyNumberFormat="1" applyFont="1" applyFill="1" applyBorder="1" applyAlignment="1">
      <alignment horizontal="center" vertical="center"/>
    </xf>
    <xf numFmtId="164" fontId="26" fillId="0" borderId="14" xfId="0" applyNumberFormat="1" applyFont="1" applyFill="1" applyBorder="1" applyAlignment="1">
      <alignment horizontal="center" vertical="center"/>
    </xf>
    <xf numFmtId="164" fontId="26" fillId="0" borderId="10" xfId="0" applyNumberFormat="1" applyFont="1" applyFill="1" applyBorder="1" applyAlignment="1">
      <alignment horizontal="center" vertical="center"/>
    </xf>
    <xf numFmtId="164" fontId="26" fillId="0" borderId="12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57" xfId="0" applyFont="1" applyFill="1" applyBorder="1" applyAlignment="1">
      <alignment horizontal="center" vertical="center" wrapText="1"/>
    </xf>
    <xf numFmtId="1" fontId="17" fillId="0" borderId="58" xfId="0" applyNumberFormat="1" applyFont="1" applyFill="1" applyBorder="1" applyAlignment="1">
      <alignment horizontal="center" vertical="center"/>
    </xf>
    <xf numFmtId="1" fontId="17" fillId="0" borderId="5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5" fillId="0" borderId="6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!все 25,01,0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1114425</xdr:colOff>
      <xdr:row>0</xdr:row>
      <xdr:rowOff>28575</xdr:rowOff>
    </xdr:from>
    <xdr:to>
      <xdr:col>7</xdr:col>
      <xdr:colOff>676275</xdr:colOff>
      <xdr:row>3</xdr:row>
      <xdr:rowOff>9525</xdr:rowOff>
    </xdr:to>
    <xdr:pic>
      <xdr:nvPicPr>
        <xdr:cNvPr id="1" name="Picture 1" descr="Логотип МеталлРесурс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57925" y="28575"/>
          <a:ext cx="2657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1057275</xdr:colOff>
      <xdr:row>73</xdr:row>
      <xdr:rowOff>76200</xdr:rowOff>
    </xdr:from>
    <xdr:to>
      <xdr:col>7</xdr:col>
      <xdr:colOff>485775</xdr:colOff>
      <xdr:row>75</xdr:row>
      <xdr:rowOff>200025</xdr:rowOff>
    </xdr:to>
    <xdr:pic>
      <xdr:nvPicPr>
        <xdr:cNvPr id="2" name="Picture 2" descr="Логотип МеталлРесур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3106400"/>
          <a:ext cx="2524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171450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00075" y="790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171450</xdr:rowOff>
    </xdr:from>
    <xdr:ext cx="85725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123825" y="790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171450</xdr:rowOff>
    </xdr:from>
    <xdr:ext cx="85725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123825" y="790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absolute">
    <xdr:from>
      <xdr:col>2</xdr:col>
      <xdr:colOff>3581400</xdr:colOff>
      <xdr:row>0</xdr:row>
      <xdr:rowOff>38100</xdr:rowOff>
    </xdr:from>
    <xdr:to>
      <xdr:col>4</xdr:col>
      <xdr:colOff>1019175</xdr:colOff>
      <xdr:row>2</xdr:row>
      <xdr:rowOff>200025</xdr:rowOff>
    </xdr:to>
    <xdr:pic>
      <xdr:nvPicPr>
        <xdr:cNvPr id="4" name="Picture 5" descr="Логотип МеталлРесурс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81475" y="38100"/>
          <a:ext cx="2314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171450</xdr:rowOff>
    </xdr:from>
    <xdr:ext cx="10477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552450" y="4667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1</xdr:col>
      <xdr:colOff>2028825</xdr:colOff>
      <xdr:row>6</xdr:row>
      <xdr:rowOff>0</xdr:rowOff>
    </xdr:from>
    <xdr:to>
      <xdr:col>3</xdr:col>
      <xdr:colOff>828675</xdr:colOff>
      <xdr:row>19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1466850"/>
          <a:ext cx="457200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3</xdr:row>
      <xdr:rowOff>171450</xdr:rowOff>
    </xdr:from>
    <xdr:ext cx="104775" cy="247650"/>
    <xdr:sp fLocksText="0">
      <xdr:nvSpPr>
        <xdr:cNvPr id="3" name="Text Box 7"/>
        <xdr:cNvSpPr txBox="1">
          <a:spLocks noChangeArrowheads="1"/>
        </xdr:cNvSpPr>
      </xdr:nvSpPr>
      <xdr:spPr>
        <a:xfrm>
          <a:off x="5343525" y="885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171450</xdr:rowOff>
    </xdr:from>
    <xdr:ext cx="104775" cy="247650"/>
    <xdr:sp fLocksText="0">
      <xdr:nvSpPr>
        <xdr:cNvPr id="4" name="Text Box 8"/>
        <xdr:cNvSpPr txBox="1">
          <a:spLocks noChangeArrowheads="1"/>
        </xdr:cNvSpPr>
      </xdr:nvSpPr>
      <xdr:spPr>
        <a:xfrm>
          <a:off x="552450" y="885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171450</xdr:rowOff>
    </xdr:from>
    <xdr:ext cx="104775" cy="247650"/>
    <xdr:sp fLocksText="0">
      <xdr:nvSpPr>
        <xdr:cNvPr id="5" name="Text Box 9"/>
        <xdr:cNvSpPr txBox="1">
          <a:spLocks noChangeArrowheads="1"/>
        </xdr:cNvSpPr>
      </xdr:nvSpPr>
      <xdr:spPr>
        <a:xfrm>
          <a:off x="552450" y="885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absolute">
    <xdr:from>
      <xdr:col>1</xdr:col>
      <xdr:colOff>4457700</xdr:colOff>
      <xdr:row>0</xdr:row>
      <xdr:rowOff>38100</xdr:rowOff>
    </xdr:from>
    <xdr:to>
      <xdr:col>3</xdr:col>
      <xdr:colOff>1009650</xdr:colOff>
      <xdr:row>2</xdr:row>
      <xdr:rowOff>85725</xdr:rowOff>
    </xdr:to>
    <xdr:pic>
      <xdr:nvPicPr>
        <xdr:cNvPr id="6" name="Picture 10" descr="Логотип МеталлРесурс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10150" y="38100"/>
          <a:ext cx="2324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5267325</xdr:colOff>
      <xdr:row>0</xdr:row>
      <xdr:rowOff>57150</xdr:rowOff>
    </xdr:from>
    <xdr:to>
      <xdr:col>3</xdr:col>
      <xdr:colOff>1047750</xdr:colOff>
      <xdr:row>2</xdr:row>
      <xdr:rowOff>219075</xdr:rowOff>
    </xdr:to>
    <xdr:pic>
      <xdr:nvPicPr>
        <xdr:cNvPr id="1" name="Picture 5" descr="Логотип МеталлРесурс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19775" y="57150"/>
          <a:ext cx="2324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allresurs.ru/" TargetMode="External" /><Relationship Id="rId2" Type="http://schemas.openxmlformats.org/officeDocument/2006/relationships/hyperlink" Target="http://www.metallresur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lfirm.ru/abs/link_click?company=66.56349&amp;url=http%3A//www.metallresurs.ru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lfirm.ru/abs/link_click?company=66.56349&amp;url=http%3A//www.metallresurs.ru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7"/>
  <sheetViews>
    <sheetView tabSelected="1" view="pageBreakPreview" zoomScaleSheetLayoutView="100" zoomScalePageLayoutView="0" workbookViewId="0" topLeftCell="A1">
      <selection activeCell="E53" sqref="E53"/>
    </sheetView>
  </sheetViews>
  <sheetFormatPr defaultColWidth="9.00390625" defaultRowHeight="12.75"/>
  <cols>
    <col min="1" max="1" width="9.875" style="85" customWidth="1"/>
    <col min="2" max="2" width="14.125" style="85" customWidth="1"/>
    <col min="3" max="3" width="15.00390625" style="85" customWidth="1"/>
    <col min="4" max="4" width="11.375" style="85" customWidth="1"/>
    <col min="5" max="5" width="17.125" style="85" customWidth="1"/>
    <col min="6" max="6" width="17.875" style="85" customWidth="1"/>
    <col min="7" max="7" width="22.75390625" style="85" customWidth="1"/>
    <col min="8" max="16384" width="9.125" style="85" customWidth="1"/>
  </cols>
  <sheetData>
    <row r="1" spans="1:12" ht="18">
      <c r="A1" s="281" t="s">
        <v>68</v>
      </c>
      <c r="B1" s="281"/>
      <c r="C1" s="281"/>
      <c r="D1" s="281"/>
      <c r="E1" s="281"/>
      <c r="F1" s="281"/>
      <c r="G1" s="281"/>
      <c r="H1" s="84"/>
      <c r="I1" s="84"/>
      <c r="J1" s="84"/>
      <c r="K1" s="84"/>
      <c r="L1" s="84"/>
    </row>
    <row r="2" spans="1:7" ht="12.75">
      <c r="A2" s="86" t="s">
        <v>78</v>
      </c>
      <c r="B2" s="87"/>
      <c r="C2" s="88"/>
      <c r="D2" s="88"/>
      <c r="E2" s="88"/>
      <c r="F2" s="88"/>
      <c r="G2" s="89"/>
    </row>
    <row r="3" spans="1:10" ht="12.75">
      <c r="A3" s="86" t="s">
        <v>88</v>
      </c>
      <c r="B3" s="87"/>
      <c r="C3" s="80"/>
      <c r="D3" s="80"/>
      <c r="E3" s="89" t="s">
        <v>90</v>
      </c>
      <c r="G3" s="80"/>
      <c r="H3" s="85" t="s">
        <v>23</v>
      </c>
      <c r="J3" s="90"/>
    </row>
    <row r="4" spans="1:7" ht="18">
      <c r="A4" s="97"/>
      <c r="B4" s="79"/>
      <c r="C4" s="80"/>
      <c r="D4" s="80"/>
      <c r="E4" s="80"/>
      <c r="F4" s="80"/>
      <c r="G4" s="80"/>
    </row>
    <row r="5" spans="1:7" ht="18">
      <c r="A5" s="97"/>
      <c r="B5" s="79"/>
      <c r="C5" s="80"/>
      <c r="D5" s="80"/>
      <c r="E5" s="80"/>
      <c r="F5" s="80"/>
      <c r="G5" s="80"/>
    </row>
    <row r="6" spans="1:7" ht="18">
      <c r="A6" s="81" t="s">
        <v>87</v>
      </c>
      <c r="B6" s="79"/>
      <c r="C6" s="80"/>
      <c r="D6" s="80"/>
      <c r="E6" s="80"/>
      <c r="F6" s="80"/>
      <c r="G6" s="80"/>
    </row>
    <row r="7" spans="1:10" ht="15">
      <c r="A7" s="309" t="s">
        <v>19</v>
      </c>
      <c r="B7" s="309"/>
      <c r="C7" s="309"/>
      <c r="D7" s="309"/>
      <c r="E7" s="309"/>
      <c r="F7" s="309"/>
      <c r="G7" s="309"/>
      <c r="H7" s="98"/>
      <c r="I7" s="98"/>
      <c r="J7" s="98"/>
    </row>
    <row r="8" spans="1:10" ht="15.75" thickBot="1">
      <c r="A8" s="82"/>
      <c r="B8" s="82"/>
      <c r="C8" s="82"/>
      <c r="D8" s="82"/>
      <c r="E8" s="82"/>
      <c r="F8" s="82"/>
      <c r="G8" s="83">
        <v>42982</v>
      </c>
      <c r="H8" s="98"/>
      <c r="I8" s="98"/>
      <c r="J8" s="98"/>
    </row>
    <row r="9" spans="1:8" ht="12.75" customHeight="1">
      <c r="A9" s="276" t="s">
        <v>20</v>
      </c>
      <c r="B9" s="305" t="s">
        <v>33</v>
      </c>
      <c r="C9" s="305" t="s">
        <v>21</v>
      </c>
      <c r="D9" s="305" t="s">
        <v>34</v>
      </c>
      <c r="E9" s="319" t="s">
        <v>96</v>
      </c>
      <c r="F9" s="344" t="s">
        <v>97</v>
      </c>
      <c r="G9" s="270" t="s">
        <v>92</v>
      </c>
      <c r="H9" s="336"/>
    </row>
    <row r="10" spans="1:8" ht="12.75">
      <c r="A10" s="277"/>
      <c r="B10" s="306"/>
      <c r="C10" s="306"/>
      <c r="D10" s="306"/>
      <c r="E10" s="320"/>
      <c r="F10" s="345"/>
      <c r="G10" s="322"/>
      <c r="H10" s="336"/>
    </row>
    <row r="11" spans="1:8" ht="13.5" thickBot="1">
      <c r="A11" s="304"/>
      <c r="B11" s="323"/>
      <c r="C11" s="306"/>
      <c r="D11" s="306"/>
      <c r="E11" s="320"/>
      <c r="F11" s="346"/>
      <c r="G11" s="271"/>
      <c r="H11" s="336"/>
    </row>
    <row r="12" spans="1:8" ht="12.75">
      <c r="A12" s="301" t="s">
        <v>69</v>
      </c>
      <c r="B12" s="319">
        <v>1200</v>
      </c>
      <c r="C12" s="190">
        <v>0.4</v>
      </c>
      <c r="D12" s="206">
        <f>1000/E12</f>
        <v>3.257328990228013</v>
      </c>
      <c r="E12" s="213">
        <v>307</v>
      </c>
      <c r="F12" s="340">
        <v>7.2</v>
      </c>
      <c r="G12" s="150">
        <v>274</v>
      </c>
      <c r="H12" s="91"/>
    </row>
    <row r="13" spans="1:8" ht="12" customHeight="1">
      <c r="A13" s="302"/>
      <c r="B13" s="320"/>
      <c r="C13" s="191">
        <v>0.45</v>
      </c>
      <c r="D13" s="207">
        <f aca="true" t="shared" si="0" ref="D13:D39">1000/E13</f>
        <v>3.676470588235294</v>
      </c>
      <c r="E13" s="214">
        <v>272</v>
      </c>
      <c r="F13" s="341"/>
      <c r="G13" s="151">
        <v>286</v>
      </c>
      <c r="H13" s="91"/>
    </row>
    <row r="14" spans="1:8" ht="12.75">
      <c r="A14" s="302"/>
      <c r="B14" s="320"/>
      <c r="C14" s="191">
        <v>0.5</v>
      </c>
      <c r="D14" s="207">
        <f t="shared" si="0"/>
        <v>4.065040650406504</v>
      </c>
      <c r="E14" s="214">
        <v>246</v>
      </c>
      <c r="F14" s="341"/>
      <c r="G14" s="151">
        <v>300</v>
      </c>
      <c r="H14" s="92"/>
    </row>
    <row r="15" spans="1:8" ht="13.5" thickBot="1">
      <c r="A15" s="303"/>
      <c r="B15" s="321"/>
      <c r="C15" s="192">
        <v>0.7</v>
      </c>
      <c r="D15" s="209">
        <f t="shared" si="0"/>
        <v>5.681818181818182</v>
      </c>
      <c r="E15" s="215">
        <v>176</v>
      </c>
      <c r="F15" s="342"/>
      <c r="G15" s="152">
        <v>410</v>
      </c>
      <c r="H15" s="92"/>
    </row>
    <row r="16" spans="1:8" ht="12" customHeight="1">
      <c r="A16" s="301" t="s">
        <v>70</v>
      </c>
      <c r="B16" s="305">
        <v>1150</v>
      </c>
      <c r="C16" s="193">
        <v>0.4</v>
      </c>
      <c r="D16" s="206">
        <f t="shared" si="0"/>
        <v>3.401360544217687</v>
      </c>
      <c r="E16" s="216">
        <v>294</v>
      </c>
      <c r="F16" s="340">
        <v>6.9</v>
      </c>
      <c r="G16" s="150">
        <v>284</v>
      </c>
      <c r="H16" s="92"/>
    </row>
    <row r="17" spans="1:8" ht="12" customHeight="1">
      <c r="A17" s="302"/>
      <c r="B17" s="306"/>
      <c r="C17" s="193">
        <v>0.45</v>
      </c>
      <c r="D17" s="207">
        <f t="shared" si="0"/>
        <v>3.8314176245210727</v>
      </c>
      <c r="E17" s="216">
        <v>261</v>
      </c>
      <c r="F17" s="341"/>
      <c r="G17" s="151">
        <v>296</v>
      </c>
      <c r="H17" s="92"/>
    </row>
    <row r="18" spans="1:8" ht="12.75">
      <c r="A18" s="302"/>
      <c r="B18" s="306"/>
      <c r="C18" s="194">
        <v>0.5</v>
      </c>
      <c r="D18" s="207">
        <f t="shared" si="0"/>
        <v>4.25531914893617</v>
      </c>
      <c r="E18" s="214">
        <v>235</v>
      </c>
      <c r="F18" s="341"/>
      <c r="G18" s="151">
        <v>310</v>
      </c>
      <c r="H18" s="92"/>
    </row>
    <row r="19" spans="1:8" ht="13.5" thickBot="1">
      <c r="A19" s="303"/>
      <c r="B19" s="323"/>
      <c r="C19" s="195">
        <v>0.7</v>
      </c>
      <c r="D19" s="211">
        <f t="shared" si="0"/>
        <v>5.9523809523809526</v>
      </c>
      <c r="E19" s="217">
        <v>168</v>
      </c>
      <c r="F19" s="343"/>
      <c r="G19" s="153">
        <v>424</v>
      </c>
      <c r="H19" s="92"/>
    </row>
    <row r="20" spans="1:8" ht="12.75">
      <c r="A20" s="301" t="s">
        <v>75</v>
      </c>
      <c r="B20" s="293">
        <v>1054</v>
      </c>
      <c r="C20" s="190">
        <v>0.4</v>
      </c>
      <c r="D20" s="210">
        <v>3.8</v>
      </c>
      <c r="E20" s="213">
        <v>263</v>
      </c>
      <c r="F20" s="296">
        <v>6.324</v>
      </c>
      <c r="G20" s="154">
        <v>285</v>
      </c>
      <c r="H20" s="92"/>
    </row>
    <row r="21" spans="1:8" ht="12.75">
      <c r="A21" s="302"/>
      <c r="B21" s="294"/>
      <c r="C21" s="196">
        <v>0.45</v>
      </c>
      <c r="D21" s="207">
        <v>4.18</v>
      </c>
      <c r="E21" s="216">
        <v>239</v>
      </c>
      <c r="F21" s="297"/>
      <c r="G21" s="154">
        <v>355</v>
      </c>
      <c r="H21" s="92"/>
    </row>
    <row r="22" spans="1:8" ht="12.75" customHeight="1">
      <c r="A22" s="302"/>
      <c r="B22" s="294"/>
      <c r="C22" s="197">
        <v>0.5</v>
      </c>
      <c r="D22" s="207">
        <f t="shared" si="0"/>
        <v>4.651162790697675</v>
      </c>
      <c r="E22" s="218">
        <v>215</v>
      </c>
      <c r="F22" s="297"/>
      <c r="G22" s="151">
        <v>394</v>
      </c>
      <c r="H22" s="92"/>
    </row>
    <row r="23" spans="1:8" ht="13.5" thickBot="1">
      <c r="A23" s="303"/>
      <c r="B23" s="295"/>
      <c r="C23" s="198">
        <v>0.7</v>
      </c>
      <c r="D23" s="209">
        <f t="shared" si="0"/>
        <v>6.4935064935064934</v>
      </c>
      <c r="E23" s="219">
        <v>154</v>
      </c>
      <c r="F23" s="298"/>
      <c r="G23" s="152">
        <v>520</v>
      </c>
      <c r="H23" s="92"/>
    </row>
    <row r="24" spans="1:8" ht="12.75">
      <c r="A24" s="301" t="s">
        <v>25</v>
      </c>
      <c r="B24" s="324">
        <v>1060</v>
      </c>
      <c r="C24" s="199">
        <v>0.45</v>
      </c>
      <c r="D24" s="206">
        <v>4.18</v>
      </c>
      <c r="E24" s="220">
        <v>239</v>
      </c>
      <c r="F24" s="334">
        <v>6.36</v>
      </c>
      <c r="G24" s="150">
        <v>345</v>
      </c>
      <c r="H24" s="92"/>
    </row>
    <row r="25" spans="1:8" ht="12.75">
      <c r="A25" s="302"/>
      <c r="B25" s="325"/>
      <c r="C25" s="197">
        <v>0.5</v>
      </c>
      <c r="D25" s="207">
        <f t="shared" si="0"/>
        <v>4.651162790697675</v>
      </c>
      <c r="E25" s="218">
        <v>215</v>
      </c>
      <c r="F25" s="297"/>
      <c r="G25" s="151">
        <v>385</v>
      </c>
      <c r="H25" s="92"/>
    </row>
    <row r="26" spans="1:8" ht="13.5" thickBot="1">
      <c r="A26" s="303"/>
      <c r="B26" s="326"/>
      <c r="C26" s="200">
        <v>0.7</v>
      </c>
      <c r="D26" s="211">
        <f t="shared" si="0"/>
        <v>6.4935064935064934</v>
      </c>
      <c r="E26" s="221">
        <v>154</v>
      </c>
      <c r="F26" s="335"/>
      <c r="G26" s="153">
        <v>509</v>
      </c>
      <c r="H26" s="92"/>
    </row>
    <row r="27" spans="1:8" ht="13.5" customHeight="1">
      <c r="A27" s="301" t="s">
        <v>31</v>
      </c>
      <c r="B27" s="293">
        <v>1047</v>
      </c>
      <c r="C27" s="201">
        <v>0.45</v>
      </c>
      <c r="D27" s="210">
        <f t="shared" si="0"/>
        <v>4.201680672268908</v>
      </c>
      <c r="E27" s="222">
        <v>238</v>
      </c>
      <c r="F27" s="296">
        <v>6.282</v>
      </c>
      <c r="G27" s="154">
        <v>328</v>
      </c>
      <c r="H27" s="92"/>
    </row>
    <row r="28" spans="1:8" ht="12.75" customHeight="1">
      <c r="A28" s="302"/>
      <c r="B28" s="294"/>
      <c r="C28" s="197">
        <v>0.5</v>
      </c>
      <c r="D28" s="207">
        <f t="shared" si="0"/>
        <v>4.672897196261682</v>
      </c>
      <c r="E28" s="218">
        <v>214</v>
      </c>
      <c r="F28" s="297"/>
      <c r="G28" s="151">
        <v>342</v>
      </c>
      <c r="H28" s="92"/>
    </row>
    <row r="29" spans="1:8" ht="12.75">
      <c r="A29" s="302"/>
      <c r="B29" s="294"/>
      <c r="C29" s="197">
        <v>0.7</v>
      </c>
      <c r="D29" s="207">
        <f t="shared" si="0"/>
        <v>6.5359477124183005</v>
      </c>
      <c r="E29" s="218">
        <v>153</v>
      </c>
      <c r="F29" s="297"/>
      <c r="G29" s="151">
        <v>470</v>
      </c>
      <c r="H29" s="92"/>
    </row>
    <row r="30" spans="1:8" ht="13.5" thickBot="1">
      <c r="A30" s="303"/>
      <c r="B30" s="295"/>
      <c r="C30" s="200">
        <v>0.8</v>
      </c>
      <c r="D30" s="209">
        <f t="shared" si="0"/>
        <v>7.462686567164179</v>
      </c>
      <c r="E30" s="219">
        <v>134</v>
      </c>
      <c r="F30" s="298"/>
      <c r="G30" s="152">
        <v>636</v>
      </c>
      <c r="H30" s="92"/>
    </row>
    <row r="31" spans="1:8" ht="15" customHeight="1">
      <c r="A31" s="301" t="s">
        <v>26</v>
      </c>
      <c r="B31" s="324">
        <v>902</v>
      </c>
      <c r="C31" s="202">
        <v>0.65</v>
      </c>
      <c r="D31" s="206">
        <v>7.04</v>
      </c>
      <c r="E31" s="220">
        <v>142</v>
      </c>
      <c r="F31" s="331">
        <v>5.412</v>
      </c>
      <c r="G31" s="136">
        <v>580</v>
      </c>
      <c r="H31" s="92"/>
    </row>
    <row r="32" spans="1:8" ht="12.75" customHeight="1">
      <c r="A32" s="302"/>
      <c r="B32" s="325"/>
      <c r="C32" s="202">
        <v>0.7</v>
      </c>
      <c r="D32" s="207">
        <f>1000/E32</f>
        <v>7.518796992481203</v>
      </c>
      <c r="E32" s="218">
        <v>133</v>
      </c>
      <c r="F32" s="332"/>
      <c r="G32" s="137">
        <v>620</v>
      </c>
      <c r="H32" s="92"/>
    </row>
    <row r="33" spans="1:8" ht="16.5" customHeight="1" thickBot="1">
      <c r="A33" s="303"/>
      <c r="B33" s="326"/>
      <c r="C33" s="203">
        <v>0.8</v>
      </c>
      <c r="D33" s="211">
        <f>1000/E33</f>
        <v>8.620689655172415</v>
      </c>
      <c r="E33" s="221">
        <v>116</v>
      </c>
      <c r="F33" s="333"/>
      <c r="G33" s="153">
        <v>705</v>
      </c>
      <c r="H33" s="92"/>
    </row>
    <row r="34" spans="1:8" ht="12.75">
      <c r="A34" s="301" t="s">
        <v>32</v>
      </c>
      <c r="B34" s="347">
        <v>800</v>
      </c>
      <c r="C34" s="204">
        <v>0.65</v>
      </c>
      <c r="D34" s="210">
        <f t="shared" si="0"/>
        <v>7.936507936507937</v>
      </c>
      <c r="E34" s="222">
        <v>126</v>
      </c>
      <c r="F34" s="296">
        <v>4.8</v>
      </c>
      <c r="G34" s="154">
        <v>655</v>
      </c>
      <c r="H34" s="92"/>
    </row>
    <row r="35" spans="1:8" ht="12.75">
      <c r="A35" s="302"/>
      <c r="B35" s="348"/>
      <c r="C35" s="202">
        <v>0.7</v>
      </c>
      <c r="D35" s="207">
        <f t="shared" si="0"/>
        <v>8.474576271186441</v>
      </c>
      <c r="E35" s="218">
        <v>118</v>
      </c>
      <c r="F35" s="297"/>
      <c r="G35" s="137">
        <v>700</v>
      </c>
      <c r="H35" s="92"/>
    </row>
    <row r="36" spans="1:8" ht="13.5" thickBot="1">
      <c r="A36" s="302"/>
      <c r="B36" s="348"/>
      <c r="C36" s="91">
        <v>0.8</v>
      </c>
      <c r="D36" s="209">
        <f t="shared" si="0"/>
        <v>9.70873786407767</v>
      </c>
      <c r="E36" s="223">
        <v>103</v>
      </c>
      <c r="F36" s="298"/>
      <c r="G36" s="152">
        <v>795</v>
      </c>
      <c r="H36" s="92"/>
    </row>
    <row r="37" spans="1:8" ht="12.75">
      <c r="A37" s="270" t="s">
        <v>93</v>
      </c>
      <c r="B37" s="273">
        <v>646</v>
      </c>
      <c r="C37" s="199">
        <v>0.8</v>
      </c>
      <c r="D37" s="206">
        <f t="shared" si="0"/>
        <v>12.048192771084338</v>
      </c>
      <c r="E37" s="224">
        <v>83</v>
      </c>
      <c r="F37" s="337">
        <v>3.6</v>
      </c>
      <c r="G37" s="136">
        <v>988</v>
      </c>
      <c r="H37" s="92"/>
    </row>
    <row r="38" spans="1:8" ht="12.75">
      <c r="A38" s="271"/>
      <c r="B38" s="274"/>
      <c r="C38" s="197">
        <v>0.9</v>
      </c>
      <c r="D38" s="207">
        <f t="shared" si="0"/>
        <v>13.513513513513514</v>
      </c>
      <c r="E38" s="225">
        <v>74</v>
      </c>
      <c r="F38" s="338"/>
      <c r="G38" s="137">
        <v>1090</v>
      </c>
      <c r="H38" s="92"/>
    </row>
    <row r="39" spans="1:8" ht="15.75" customHeight="1">
      <c r="A39" s="271"/>
      <c r="B39" s="274"/>
      <c r="C39" s="197">
        <v>1</v>
      </c>
      <c r="D39" s="207">
        <f t="shared" si="0"/>
        <v>15.151515151515152</v>
      </c>
      <c r="E39" s="225">
        <v>66</v>
      </c>
      <c r="F39" s="338"/>
      <c r="G39" s="137">
        <v>1200</v>
      </c>
      <c r="H39" s="92"/>
    </row>
    <row r="40" spans="1:7" ht="15.75" customHeight="1" thickBot="1">
      <c r="A40" s="272"/>
      <c r="B40" s="275"/>
      <c r="C40" s="205"/>
      <c r="D40" s="208"/>
      <c r="E40" s="226"/>
      <c r="F40" s="339"/>
      <c r="G40" s="212"/>
    </row>
    <row r="41" spans="1:7" ht="16.5" thickBot="1">
      <c r="A41" s="328" t="s">
        <v>98</v>
      </c>
      <c r="B41" s="328"/>
      <c r="C41" s="328"/>
      <c r="D41" s="328"/>
      <c r="E41" s="328"/>
      <c r="F41" s="328"/>
      <c r="G41" s="328"/>
    </row>
    <row r="42" spans="1:8" ht="13.5" customHeight="1">
      <c r="A42" s="329" t="s">
        <v>74</v>
      </c>
      <c r="B42" s="330"/>
      <c r="C42" s="100" t="s">
        <v>21</v>
      </c>
      <c r="D42" s="278" t="s">
        <v>36</v>
      </c>
      <c r="E42" s="278"/>
      <c r="F42" s="278"/>
      <c r="G42" s="327"/>
      <c r="H42" s="90"/>
    </row>
    <row r="43" spans="1:8" ht="15.75" customHeight="1">
      <c r="A43" s="299"/>
      <c r="B43" s="300"/>
      <c r="C43" s="101"/>
      <c r="D43" s="278" t="s">
        <v>55</v>
      </c>
      <c r="E43" s="278"/>
      <c r="F43" s="278" t="s">
        <v>100</v>
      </c>
      <c r="G43" s="278"/>
      <c r="H43" s="155"/>
    </row>
    <row r="44" spans="1:8" ht="12.75">
      <c r="A44" s="299"/>
      <c r="B44" s="300"/>
      <c r="C44" s="102">
        <v>0.4</v>
      </c>
      <c r="D44" s="158">
        <v>276</v>
      </c>
      <c r="E44" s="99"/>
      <c r="F44" s="99"/>
      <c r="G44" s="99"/>
      <c r="H44" s="155"/>
    </row>
    <row r="45" spans="1:8" ht="12.75">
      <c r="A45" s="299"/>
      <c r="B45" s="300"/>
      <c r="C45" s="102">
        <v>0.45</v>
      </c>
      <c r="D45" s="158">
        <v>292</v>
      </c>
      <c r="E45" s="99"/>
      <c r="F45" s="99"/>
      <c r="G45" s="99"/>
      <c r="H45" s="155"/>
    </row>
    <row r="46" spans="1:8" ht="12.75">
      <c r="A46" s="299"/>
      <c r="B46" s="300"/>
      <c r="C46" s="102">
        <v>0.5</v>
      </c>
      <c r="D46" s="158">
        <v>300</v>
      </c>
      <c r="E46" s="99"/>
      <c r="F46" s="99"/>
      <c r="G46" s="99"/>
      <c r="H46" s="155"/>
    </row>
    <row r="47" spans="1:8" ht="12.75">
      <c r="A47" s="299"/>
      <c r="B47" s="300"/>
      <c r="C47" s="103">
        <v>0.7</v>
      </c>
      <c r="D47" s="158">
        <v>410</v>
      </c>
      <c r="E47" s="99"/>
      <c r="F47" s="99"/>
      <c r="G47" s="99"/>
      <c r="H47" s="155"/>
    </row>
    <row r="48" spans="1:8" ht="12.75">
      <c r="A48" s="299" t="s">
        <v>74</v>
      </c>
      <c r="B48" s="300"/>
      <c r="C48" s="156" t="s">
        <v>21</v>
      </c>
      <c r="D48" s="278" t="s">
        <v>37</v>
      </c>
      <c r="E48" s="278"/>
      <c r="F48" s="278"/>
      <c r="G48" s="278"/>
      <c r="H48" s="155"/>
    </row>
    <row r="49" spans="1:8" ht="13.5" customHeight="1">
      <c r="A49" s="299"/>
      <c r="B49" s="300"/>
      <c r="C49" s="157"/>
      <c r="D49" s="278" t="s">
        <v>55</v>
      </c>
      <c r="E49" s="278"/>
      <c r="F49" s="278" t="s">
        <v>100</v>
      </c>
      <c r="G49" s="278"/>
      <c r="H49" s="155"/>
    </row>
    <row r="50" spans="1:8" ht="12.75">
      <c r="A50" s="299"/>
      <c r="B50" s="300"/>
      <c r="C50" s="134">
        <v>0.4</v>
      </c>
      <c r="D50" s="158">
        <v>264</v>
      </c>
      <c r="E50" s="99"/>
      <c r="F50" s="99"/>
      <c r="G50" s="99"/>
      <c r="H50" s="155"/>
    </row>
    <row r="51" spans="1:8" ht="12.75">
      <c r="A51" s="299"/>
      <c r="B51" s="300"/>
      <c r="C51" s="135">
        <v>0.45</v>
      </c>
      <c r="D51" s="158">
        <v>280</v>
      </c>
      <c r="E51" s="99"/>
      <c r="F51" s="99"/>
      <c r="G51" s="99"/>
      <c r="H51" s="155"/>
    </row>
    <row r="52" spans="1:8" ht="12.75">
      <c r="A52" s="299"/>
      <c r="B52" s="300"/>
      <c r="C52" s="135">
        <v>0.5</v>
      </c>
      <c r="D52" s="158">
        <v>292</v>
      </c>
      <c r="E52" s="99"/>
      <c r="F52" s="99"/>
      <c r="G52" s="99"/>
      <c r="H52" s="155"/>
    </row>
    <row r="53" spans="1:8" ht="12.75">
      <c r="A53" s="299"/>
      <c r="B53" s="300"/>
      <c r="C53" s="135">
        <v>0.7</v>
      </c>
      <c r="D53" s="158">
        <v>398</v>
      </c>
      <c r="E53" s="99"/>
      <c r="F53" s="99"/>
      <c r="G53" s="99"/>
      <c r="H53" s="155"/>
    </row>
    <row r="54" spans="4:7" ht="12.75">
      <c r="D54" s="87"/>
      <c r="E54" s="94"/>
      <c r="F54" s="94"/>
      <c r="G54" s="94"/>
    </row>
    <row r="55" spans="4:7" ht="12.75">
      <c r="D55" s="87"/>
      <c r="E55" s="93"/>
      <c r="F55" s="93"/>
      <c r="G55" s="93"/>
    </row>
    <row r="56" spans="4:7" ht="15" customHeight="1" thickBot="1">
      <c r="D56" s="87"/>
      <c r="E56" s="94"/>
      <c r="F56" s="94"/>
      <c r="G56" s="94"/>
    </row>
    <row r="57" spans="1:8" ht="12.75" customHeight="1">
      <c r="A57" s="310" t="s">
        <v>99</v>
      </c>
      <c r="B57" s="311"/>
      <c r="C57" s="170">
        <v>0.4</v>
      </c>
      <c r="D57" s="171">
        <v>284</v>
      </c>
      <c r="E57" s="87"/>
      <c r="F57" s="87"/>
      <c r="G57" s="87"/>
      <c r="H57" s="155"/>
    </row>
    <row r="58" spans="1:8" ht="13.5" customHeight="1">
      <c r="A58" s="312"/>
      <c r="B58" s="313"/>
      <c r="C58" s="99">
        <v>0.45</v>
      </c>
      <c r="D58" s="172">
        <v>298</v>
      </c>
      <c r="E58" s="87"/>
      <c r="F58" s="87"/>
      <c r="G58" s="87"/>
      <c r="H58" s="155"/>
    </row>
    <row r="59" spans="1:8" ht="13.5" thickBot="1">
      <c r="A59" s="314"/>
      <c r="B59" s="315"/>
      <c r="C59" s="173">
        <v>0.5</v>
      </c>
      <c r="D59" s="174">
        <v>320</v>
      </c>
      <c r="E59" s="87"/>
      <c r="F59" s="87"/>
      <c r="G59" s="87"/>
      <c r="H59" s="90"/>
    </row>
    <row r="60" spans="1:7" ht="15.75">
      <c r="A60" s="95"/>
      <c r="B60" s="87"/>
      <c r="C60" s="87"/>
      <c r="D60" s="87"/>
      <c r="E60" s="87"/>
      <c r="F60" s="87"/>
      <c r="G60" s="87"/>
    </row>
    <row r="61" spans="1:7" ht="15.75">
      <c r="A61" s="95"/>
      <c r="B61" s="87"/>
      <c r="C61" s="87"/>
      <c r="D61" s="87"/>
      <c r="E61" s="87"/>
      <c r="F61" s="87"/>
      <c r="G61" s="87"/>
    </row>
    <row r="62" spans="1:7" ht="15.75">
      <c r="A62" s="95"/>
      <c r="B62" s="87"/>
      <c r="C62" s="87"/>
      <c r="D62" s="87"/>
      <c r="E62" s="87"/>
      <c r="F62" s="87"/>
      <c r="G62" s="87"/>
    </row>
    <row r="63" spans="1:7" ht="15.75">
      <c r="A63" s="95"/>
      <c r="B63" s="87"/>
      <c r="C63" s="87"/>
      <c r="D63" s="87"/>
      <c r="E63" s="87"/>
      <c r="F63" s="87"/>
      <c r="G63" s="87"/>
    </row>
    <row r="64" spans="1:7" ht="15.75">
      <c r="A64" s="95"/>
      <c r="B64" s="87"/>
      <c r="C64" s="87"/>
      <c r="D64" s="87"/>
      <c r="E64" s="87"/>
      <c r="F64" s="87"/>
      <c r="G64" s="87"/>
    </row>
    <row r="65" spans="1:7" ht="15.75">
      <c r="A65" s="95"/>
      <c r="B65" s="87"/>
      <c r="C65" s="87"/>
      <c r="D65" s="87"/>
      <c r="E65" s="87"/>
      <c r="F65" s="87"/>
      <c r="G65" s="87"/>
    </row>
    <row r="66" spans="1:7" ht="15.75">
      <c r="A66" s="95"/>
      <c r="B66" s="87"/>
      <c r="C66" s="87"/>
      <c r="D66" s="87"/>
      <c r="E66" s="87"/>
      <c r="F66" s="87"/>
      <c r="G66" s="87"/>
    </row>
    <row r="67" spans="1:7" ht="15.75">
      <c r="A67" s="95"/>
      <c r="B67" s="87"/>
      <c r="C67" s="87"/>
      <c r="D67" s="87"/>
      <c r="E67" s="87"/>
      <c r="F67" s="87"/>
      <c r="G67" s="87"/>
    </row>
    <row r="68" spans="1:7" ht="15.75">
      <c r="A68" s="95"/>
      <c r="B68" s="87"/>
      <c r="C68" s="87"/>
      <c r="D68" s="87"/>
      <c r="E68" s="87"/>
      <c r="F68" s="87"/>
      <c r="G68" s="87"/>
    </row>
    <row r="69" spans="1:7" ht="15.75">
      <c r="A69" s="95"/>
      <c r="B69" s="87"/>
      <c r="C69" s="87"/>
      <c r="D69" s="87"/>
      <c r="E69" s="87"/>
      <c r="F69" s="87"/>
      <c r="G69" s="87"/>
    </row>
    <row r="70" spans="1:7" ht="15.75">
      <c r="A70" s="95"/>
      <c r="B70" s="87"/>
      <c r="C70" s="87"/>
      <c r="D70" s="87"/>
      <c r="E70" s="87"/>
      <c r="F70" s="87"/>
      <c r="G70" s="87"/>
    </row>
    <row r="71" spans="1:7" ht="15.75">
      <c r="A71" s="95"/>
      <c r="B71" s="87"/>
      <c r="C71" s="87"/>
      <c r="D71" s="87"/>
      <c r="E71" s="87"/>
      <c r="F71" s="87"/>
      <c r="G71" s="87"/>
    </row>
    <row r="72" spans="1:7" ht="18">
      <c r="A72" s="281" t="s">
        <v>68</v>
      </c>
      <c r="B72" s="281"/>
      <c r="C72" s="281"/>
      <c r="D72" s="281"/>
      <c r="E72" s="281"/>
      <c r="F72" s="281"/>
      <c r="G72" s="281"/>
    </row>
    <row r="73" spans="1:7" ht="12.75">
      <c r="A73" s="86" t="s">
        <v>78</v>
      </c>
      <c r="B73" s="87"/>
      <c r="C73" s="88"/>
      <c r="D73" s="88"/>
      <c r="E73" s="88"/>
      <c r="F73" s="88"/>
      <c r="G73" s="87"/>
    </row>
    <row r="74" spans="1:7" ht="12.75">
      <c r="A74" s="86" t="s">
        <v>77</v>
      </c>
      <c r="B74" s="87"/>
      <c r="C74" s="80"/>
      <c r="D74" s="89" t="s">
        <v>90</v>
      </c>
      <c r="E74" s="80"/>
      <c r="F74" s="80"/>
      <c r="G74" s="80"/>
    </row>
    <row r="75" spans="1:7" ht="18">
      <c r="A75" s="97" t="s">
        <v>28</v>
      </c>
      <c r="B75" s="79"/>
      <c r="C75" s="80"/>
      <c r="D75" s="80"/>
      <c r="E75" s="80"/>
      <c r="F75" s="80"/>
      <c r="G75" s="80"/>
    </row>
    <row r="76" spans="1:7" ht="18">
      <c r="A76" s="97"/>
      <c r="B76" s="79"/>
      <c r="C76" s="80"/>
      <c r="D76" s="80"/>
      <c r="E76" s="80"/>
      <c r="F76" s="80"/>
      <c r="G76" s="80"/>
    </row>
    <row r="77" spans="1:7" ht="18">
      <c r="A77" s="81" t="s">
        <v>35</v>
      </c>
      <c r="B77" s="79"/>
      <c r="C77" s="80"/>
      <c r="D77" s="80"/>
      <c r="E77" s="80"/>
      <c r="F77" s="80"/>
      <c r="G77" s="80"/>
    </row>
    <row r="78" spans="1:7" ht="12.75">
      <c r="A78" s="309" t="s">
        <v>22</v>
      </c>
      <c r="B78" s="309"/>
      <c r="C78" s="309"/>
      <c r="D78" s="309"/>
      <c r="E78" s="309"/>
      <c r="F78" s="309"/>
      <c r="G78" s="309"/>
    </row>
    <row r="79" spans="1:7" ht="13.5" thickBot="1">
      <c r="A79" s="82"/>
      <c r="B79" s="82"/>
      <c r="C79" s="82"/>
      <c r="D79" s="82"/>
      <c r="E79" s="82"/>
      <c r="F79" s="82"/>
      <c r="G79" s="83">
        <v>42982</v>
      </c>
    </row>
    <row r="80" spans="1:7" ht="12.75" customHeight="1">
      <c r="A80" s="276" t="s">
        <v>20</v>
      </c>
      <c r="B80" s="305" t="s">
        <v>33</v>
      </c>
      <c r="C80" s="279" t="s">
        <v>21</v>
      </c>
      <c r="D80" s="279" t="s">
        <v>34</v>
      </c>
      <c r="E80" s="279" t="s">
        <v>94</v>
      </c>
      <c r="F80" s="316" t="s">
        <v>95</v>
      </c>
      <c r="G80" s="307" t="s">
        <v>91</v>
      </c>
    </row>
    <row r="81" spans="1:7" ht="12.75">
      <c r="A81" s="277"/>
      <c r="B81" s="306"/>
      <c r="C81" s="280"/>
      <c r="D81" s="280"/>
      <c r="E81" s="280"/>
      <c r="F81" s="317"/>
      <c r="G81" s="307"/>
    </row>
    <row r="82" spans="1:8" ht="13.5" thickBot="1">
      <c r="A82" s="277"/>
      <c r="B82" s="306"/>
      <c r="C82" s="280"/>
      <c r="D82" s="280"/>
      <c r="E82" s="280"/>
      <c r="F82" s="318"/>
      <c r="G82" s="308"/>
      <c r="H82" s="90"/>
    </row>
    <row r="83" spans="1:8" ht="15" customHeight="1">
      <c r="A83" s="260" t="s">
        <v>69</v>
      </c>
      <c r="B83" s="284">
        <v>1200</v>
      </c>
      <c r="C83" s="108">
        <v>0.4</v>
      </c>
      <c r="D83" s="109">
        <v>3.26</v>
      </c>
      <c r="E83" s="110">
        <v>307</v>
      </c>
      <c r="F83" s="266">
        <v>7.2</v>
      </c>
      <c r="G83" s="177">
        <v>206</v>
      </c>
      <c r="H83" s="91"/>
    </row>
    <row r="84" spans="1:8" ht="15" customHeight="1">
      <c r="A84" s="261"/>
      <c r="B84" s="285"/>
      <c r="C84" s="111">
        <v>0.45</v>
      </c>
      <c r="D84" s="112">
        <f>1000/E84</f>
        <v>3.676470588235294</v>
      </c>
      <c r="E84" s="113">
        <v>272</v>
      </c>
      <c r="F84" s="267"/>
      <c r="G84" s="178">
        <v>222</v>
      </c>
      <c r="H84" s="91"/>
    </row>
    <row r="85" spans="1:8" ht="12.75">
      <c r="A85" s="261"/>
      <c r="B85" s="285"/>
      <c r="C85" s="111">
        <v>0.5</v>
      </c>
      <c r="D85" s="112">
        <f>1000/E85</f>
        <v>4.065040650406504</v>
      </c>
      <c r="E85" s="113">
        <v>246</v>
      </c>
      <c r="F85" s="267"/>
      <c r="G85" s="178">
        <v>250</v>
      </c>
      <c r="H85" s="92"/>
    </row>
    <row r="86" spans="1:8" ht="12.75">
      <c r="A86" s="261"/>
      <c r="B86" s="285"/>
      <c r="C86" s="111">
        <v>0.55</v>
      </c>
      <c r="D86" s="112">
        <f>1000/E86</f>
        <v>4.901960784313726</v>
      </c>
      <c r="E86" s="113">
        <v>204</v>
      </c>
      <c r="F86" s="267"/>
      <c r="G86" s="178">
        <v>270</v>
      </c>
      <c r="H86" s="92"/>
    </row>
    <row r="87" spans="1:8" ht="12.75">
      <c r="A87" s="261"/>
      <c r="B87" s="285"/>
      <c r="C87" s="111">
        <v>0.65</v>
      </c>
      <c r="D87" s="112">
        <f>1000/E87</f>
        <v>5.291005291005291</v>
      </c>
      <c r="E87" s="113">
        <v>189</v>
      </c>
      <c r="F87" s="267"/>
      <c r="G87" s="178">
        <v>310</v>
      </c>
      <c r="H87" s="92"/>
    </row>
    <row r="88" spans="1:8" ht="12.75">
      <c r="A88" s="261"/>
      <c r="B88" s="285"/>
      <c r="C88" s="111">
        <v>0.7</v>
      </c>
      <c r="D88" s="112">
        <f>1000/E88</f>
        <v>5.681818181818182</v>
      </c>
      <c r="E88" s="113">
        <v>176</v>
      </c>
      <c r="F88" s="267"/>
      <c r="G88" s="178">
        <v>340</v>
      </c>
      <c r="H88" s="92"/>
    </row>
    <row r="89" spans="1:8" ht="13.5" thickBot="1">
      <c r="A89" s="287"/>
      <c r="B89" s="286"/>
      <c r="C89" s="114"/>
      <c r="D89" s="115"/>
      <c r="E89" s="116"/>
      <c r="F89" s="292"/>
      <c r="G89" s="179"/>
      <c r="H89" s="92"/>
    </row>
    <row r="90" spans="1:8" ht="12.75">
      <c r="A90" s="260" t="s">
        <v>70</v>
      </c>
      <c r="B90" s="288">
        <v>1150</v>
      </c>
      <c r="C90" s="108">
        <v>0.4</v>
      </c>
      <c r="D90" s="109">
        <v>3.4</v>
      </c>
      <c r="E90" s="110">
        <v>294</v>
      </c>
      <c r="F90" s="266">
        <v>6.9</v>
      </c>
      <c r="G90" s="177">
        <v>214</v>
      </c>
      <c r="H90" s="92"/>
    </row>
    <row r="91" spans="1:8" ht="12.75">
      <c r="A91" s="261"/>
      <c r="B91" s="289"/>
      <c r="C91" s="111">
        <v>0.45</v>
      </c>
      <c r="D91" s="112">
        <f>1000/E91</f>
        <v>3.8314176245210727</v>
      </c>
      <c r="E91" s="113">
        <v>261</v>
      </c>
      <c r="F91" s="267"/>
      <c r="G91" s="178">
        <v>232</v>
      </c>
      <c r="H91" s="92"/>
    </row>
    <row r="92" spans="1:8" ht="12.75">
      <c r="A92" s="261"/>
      <c r="B92" s="289"/>
      <c r="C92" s="111">
        <v>0.5</v>
      </c>
      <c r="D92" s="112">
        <f>1000/E92</f>
        <v>4.25531914893617</v>
      </c>
      <c r="E92" s="113">
        <v>235</v>
      </c>
      <c r="F92" s="267"/>
      <c r="G92" s="178">
        <v>266</v>
      </c>
      <c r="H92" s="92"/>
    </row>
    <row r="93" spans="1:8" ht="12.75">
      <c r="A93" s="261"/>
      <c r="B93" s="289"/>
      <c r="C93" s="111">
        <v>0.55</v>
      </c>
      <c r="D93" s="112">
        <f>1000/E93</f>
        <v>5.128205128205129</v>
      </c>
      <c r="E93" s="113">
        <v>195</v>
      </c>
      <c r="F93" s="267"/>
      <c r="G93" s="178">
        <v>280</v>
      </c>
      <c r="H93" s="92"/>
    </row>
    <row r="94" spans="1:8" ht="12.75">
      <c r="A94" s="261"/>
      <c r="B94" s="289"/>
      <c r="C94" s="111">
        <v>0.65</v>
      </c>
      <c r="D94" s="112">
        <f>1000/E94</f>
        <v>5.524861878453039</v>
      </c>
      <c r="E94" s="113">
        <v>181</v>
      </c>
      <c r="F94" s="267"/>
      <c r="G94" s="178">
        <v>320</v>
      </c>
      <c r="H94" s="92"/>
    </row>
    <row r="95" spans="1:8" ht="12.75">
      <c r="A95" s="261"/>
      <c r="B95" s="289"/>
      <c r="C95" s="111">
        <v>0.7</v>
      </c>
      <c r="D95" s="112">
        <f>1000/E95</f>
        <v>5.9523809523809526</v>
      </c>
      <c r="E95" s="113">
        <v>168</v>
      </c>
      <c r="F95" s="267"/>
      <c r="G95" s="178">
        <v>352</v>
      </c>
      <c r="H95" s="92"/>
    </row>
    <row r="96" spans="1:8" ht="12.75">
      <c r="A96" s="261"/>
      <c r="B96" s="289"/>
      <c r="C96" s="133">
        <v>0.8</v>
      </c>
      <c r="D96" s="112">
        <v>6.8</v>
      </c>
      <c r="E96" s="113">
        <v>147</v>
      </c>
      <c r="F96" s="267"/>
      <c r="G96" s="180">
        <v>392</v>
      </c>
      <c r="H96" s="92"/>
    </row>
    <row r="97" spans="1:8" ht="13.5" thickBot="1">
      <c r="A97" s="262"/>
      <c r="B97" s="290"/>
      <c r="C97" s="117"/>
      <c r="D97" s="118"/>
      <c r="E97" s="119"/>
      <c r="F97" s="268"/>
      <c r="G97" s="181"/>
      <c r="H97" s="92"/>
    </row>
    <row r="98" spans="1:8" ht="12.75">
      <c r="A98" s="252" t="s">
        <v>84</v>
      </c>
      <c r="B98" s="233">
        <v>1051</v>
      </c>
      <c r="C98" s="141">
        <v>0.4</v>
      </c>
      <c r="D98" s="109">
        <v>3.72</v>
      </c>
      <c r="E98" s="110">
        <v>269</v>
      </c>
      <c r="F98" s="269">
        <v>6.306</v>
      </c>
      <c r="G98" s="182">
        <v>216.08</v>
      </c>
      <c r="H98" s="92"/>
    </row>
    <row r="99" spans="1:8" ht="12.75" customHeight="1">
      <c r="A99" s="253"/>
      <c r="B99" s="234"/>
      <c r="C99" s="123">
        <v>0.45</v>
      </c>
      <c r="D99" s="112">
        <f aca="true" t="shared" si="1" ref="D99:D132">1000/E99</f>
        <v>4.181285680304471</v>
      </c>
      <c r="E99" s="113">
        <f>128/C99*$B$98/1250</f>
        <v>239.1608888888889</v>
      </c>
      <c r="F99" s="255"/>
      <c r="G99" s="178">
        <v>240.63</v>
      </c>
      <c r="H99" s="96"/>
    </row>
    <row r="100" spans="1:8" ht="12.75" customHeight="1">
      <c r="A100" s="253"/>
      <c r="B100" s="234"/>
      <c r="C100" s="123">
        <v>0.5</v>
      </c>
      <c r="D100" s="112">
        <f t="shared" si="1"/>
        <v>4.608294930875576</v>
      </c>
      <c r="E100" s="113">
        <v>217</v>
      </c>
      <c r="F100" s="255"/>
      <c r="G100" s="178">
        <v>267.95</v>
      </c>
      <c r="H100" s="96"/>
    </row>
    <row r="101" spans="1:8" ht="12.75">
      <c r="A101" s="253"/>
      <c r="B101" s="234"/>
      <c r="C101" s="123">
        <v>0.55</v>
      </c>
      <c r="D101" s="112">
        <f t="shared" si="1"/>
        <v>5.110460275927688</v>
      </c>
      <c r="E101" s="113">
        <f>128/C101*$B$98/1250</f>
        <v>195.6770909090909</v>
      </c>
      <c r="F101" s="255"/>
      <c r="G101" s="178">
        <v>295.78</v>
      </c>
      <c r="H101" s="96"/>
    </row>
    <row r="102" spans="1:8" ht="12.75">
      <c r="A102" s="253"/>
      <c r="B102" s="234"/>
      <c r="C102" s="123">
        <v>0.65</v>
      </c>
      <c r="D102" s="112">
        <f t="shared" si="1"/>
        <v>6.039634871550905</v>
      </c>
      <c r="E102" s="113">
        <f>128/C102*$B$98/1250</f>
        <v>165.57292307692305</v>
      </c>
      <c r="F102" s="255"/>
      <c r="G102" s="178">
        <v>344.5</v>
      </c>
      <c r="H102" s="96"/>
    </row>
    <row r="103" spans="1:8" ht="13.5" thickBot="1">
      <c r="A103" s="254"/>
      <c r="B103" s="235"/>
      <c r="C103" s="166">
        <v>0.7</v>
      </c>
      <c r="D103" s="167">
        <f t="shared" si="1"/>
        <v>6.504222169362511</v>
      </c>
      <c r="E103" s="168">
        <f>128/C103*$B$98/1250</f>
        <v>153.74628571428573</v>
      </c>
      <c r="F103" s="255"/>
      <c r="G103" s="183">
        <v>367.19</v>
      </c>
      <c r="H103" s="96"/>
    </row>
    <row r="104" spans="1:8" ht="12.75">
      <c r="A104" s="252" t="s">
        <v>25</v>
      </c>
      <c r="B104" s="291">
        <v>1060</v>
      </c>
      <c r="C104" s="143">
        <v>0.4</v>
      </c>
      <c r="D104" s="109">
        <v>3.72</v>
      </c>
      <c r="E104" s="163">
        <v>269</v>
      </c>
      <c r="F104" s="248">
        <v>6.36</v>
      </c>
      <c r="G104" s="184">
        <v>255</v>
      </c>
      <c r="H104" s="92"/>
    </row>
    <row r="105" spans="1:8" ht="12.75">
      <c r="A105" s="253"/>
      <c r="B105" s="291"/>
      <c r="C105" s="120">
        <v>0.45</v>
      </c>
      <c r="D105" s="121">
        <v>4.15</v>
      </c>
      <c r="E105" s="175">
        <v>241</v>
      </c>
      <c r="F105" s="249"/>
      <c r="G105" s="185">
        <v>238.59</v>
      </c>
      <c r="H105" s="92"/>
    </row>
    <row r="106" spans="1:8" ht="12.75">
      <c r="A106" s="253"/>
      <c r="B106" s="291"/>
      <c r="C106" s="123">
        <v>0.5</v>
      </c>
      <c r="D106" s="112">
        <f t="shared" si="1"/>
        <v>4.608294930875576</v>
      </c>
      <c r="E106" s="164">
        <v>217</v>
      </c>
      <c r="F106" s="250"/>
      <c r="G106" s="186">
        <v>265.67</v>
      </c>
      <c r="H106" s="92"/>
    </row>
    <row r="107" spans="1:8" ht="12.75">
      <c r="A107" s="253"/>
      <c r="B107" s="291"/>
      <c r="C107" s="123">
        <v>0.55</v>
      </c>
      <c r="D107" s="112">
        <f t="shared" si="1"/>
        <v>5.067069575471698</v>
      </c>
      <c r="E107" s="164">
        <f>128/C107*B$104/1250</f>
        <v>197.35272727272726</v>
      </c>
      <c r="F107" s="250"/>
      <c r="G107" s="186">
        <v>293.26</v>
      </c>
      <c r="H107" s="92"/>
    </row>
    <row r="108" spans="1:8" ht="12.75">
      <c r="A108" s="253"/>
      <c r="B108" s="291"/>
      <c r="C108" s="123">
        <v>0.7</v>
      </c>
      <c r="D108" s="112">
        <f t="shared" si="1"/>
        <v>6.448997641509434</v>
      </c>
      <c r="E108" s="164">
        <f>128/C108*B$104/1250</f>
        <v>155.06285714285713</v>
      </c>
      <c r="F108" s="250"/>
      <c r="G108" s="186">
        <v>364.07</v>
      </c>
      <c r="H108" s="92"/>
    </row>
    <row r="109" spans="1:8" ht="12.75">
      <c r="A109" s="253"/>
      <c r="B109" s="291"/>
      <c r="C109" s="123">
        <v>0.8</v>
      </c>
      <c r="D109" s="112">
        <f t="shared" si="1"/>
        <v>7.370283018867924</v>
      </c>
      <c r="E109" s="164">
        <f>128/C109*B$104/1250</f>
        <v>135.68</v>
      </c>
      <c r="F109" s="250"/>
      <c r="G109" s="186">
        <v>409.01</v>
      </c>
      <c r="H109" s="92"/>
    </row>
    <row r="110" spans="1:8" ht="13.5" thickBot="1">
      <c r="A110" s="159"/>
      <c r="B110" s="160"/>
      <c r="C110" s="142">
        <v>0.9</v>
      </c>
      <c r="D110" s="118">
        <f t="shared" si="1"/>
        <v>8.291568396226415</v>
      </c>
      <c r="E110" s="165">
        <f>128/C110*B$104/1250</f>
        <v>120.60444444444445</v>
      </c>
      <c r="F110" s="251"/>
      <c r="G110" s="187">
        <v>457.55</v>
      </c>
      <c r="H110" s="92"/>
    </row>
    <row r="111" spans="1:8" ht="12.75">
      <c r="A111" s="260" t="s">
        <v>71</v>
      </c>
      <c r="B111" s="263">
        <v>1047</v>
      </c>
      <c r="C111" s="120">
        <v>0.45</v>
      </c>
      <c r="D111" s="121">
        <f t="shared" si="1"/>
        <v>4.197260028653295</v>
      </c>
      <c r="E111" s="122">
        <f>128/C111*B$111/1250</f>
        <v>238.2506666666667</v>
      </c>
      <c r="F111" s="257">
        <v>6.282</v>
      </c>
      <c r="G111" s="182">
        <v>264</v>
      </c>
      <c r="H111" s="92"/>
    </row>
    <row r="112" spans="1:8" ht="12.75" customHeight="1">
      <c r="A112" s="261"/>
      <c r="B112" s="264"/>
      <c r="C112" s="123">
        <v>0.5</v>
      </c>
      <c r="D112" s="112">
        <f t="shared" si="1"/>
        <v>4.6636222540592165</v>
      </c>
      <c r="E112" s="124">
        <f>128/C112*B$111/1250</f>
        <v>214.4256</v>
      </c>
      <c r="F112" s="258"/>
      <c r="G112" s="178">
        <v>294</v>
      </c>
      <c r="H112" s="92"/>
    </row>
    <row r="113" spans="1:8" ht="12.75" customHeight="1">
      <c r="A113" s="261"/>
      <c r="B113" s="264"/>
      <c r="C113" s="123">
        <v>0.55</v>
      </c>
      <c r="D113" s="112">
        <f t="shared" si="1"/>
        <v>5.58659217877095</v>
      </c>
      <c r="E113" s="124">
        <v>179</v>
      </c>
      <c r="F113" s="258"/>
      <c r="G113" s="178">
        <v>306</v>
      </c>
      <c r="H113" s="92"/>
    </row>
    <row r="114" spans="1:8" ht="12.75" customHeight="1">
      <c r="A114" s="261"/>
      <c r="B114" s="264"/>
      <c r="C114" s="123">
        <v>0.65</v>
      </c>
      <c r="D114" s="112">
        <f t="shared" si="1"/>
        <v>6.062708930276982</v>
      </c>
      <c r="E114" s="124">
        <f>128/C114*B$111/1250</f>
        <v>164.94276923076922</v>
      </c>
      <c r="F114" s="258"/>
      <c r="G114" s="178">
        <v>352</v>
      </c>
      <c r="H114" s="92"/>
    </row>
    <row r="115" spans="1:8" ht="12.75">
      <c r="A115" s="261"/>
      <c r="B115" s="264"/>
      <c r="C115" s="123">
        <v>0.7</v>
      </c>
      <c r="D115" s="112">
        <f t="shared" si="1"/>
        <v>6.529071155682903</v>
      </c>
      <c r="E115" s="124">
        <f>128/C115*B$111/1250</f>
        <v>153.16114285714286</v>
      </c>
      <c r="F115" s="258"/>
      <c r="G115" s="178">
        <v>384</v>
      </c>
      <c r="H115" s="92"/>
    </row>
    <row r="116" spans="1:8" ht="12.75">
      <c r="A116" s="261"/>
      <c r="B116" s="264"/>
      <c r="C116" s="123">
        <v>0.8</v>
      </c>
      <c r="D116" s="112">
        <v>7.46</v>
      </c>
      <c r="E116" s="124">
        <f>128/C116*B$111/1250</f>
        <v>134.016</v>
      </c>
      <c r="F116" s="258"/>
      <c r="G116" s="178">
        <v>434</v>
      </c>
      <c r="H116" s="92"/>
    </row>
    <row r="117" spans="1:8" ht="13.5" thickBot="1">
      <c r="A117" s="262"/>
      <c r="B117" s="265"/>
      <c r="C117" s="161">
        <v>0.9</v>
      </c>
      <c r="D117" s="162">
        <v>8.39</v>
      </c>
      <c r="E117" s="169">
        <v>119</v>
      </c>
      <c r="F117" s="259"/>
      <c r="G117" s="188">
        <v>482</v>
      </c>
      <c r="H117" s="92"/>
    </row>
    <row r="118" spans="1:8" ht="12.75">
      <c r="A118" s="253" t="s">
        <v>26</v>
      </c>
      <c r="B118" s="234">
        <v>902</v>
      </c>
      <c r="C118" s="143">
        <v>0.45</v>
      </c>
      <c r="D118" s="109">
        <f t="shared" si="1"/>
        <v>4.871985864745011</v>
      </c>
      <c r="E118" s="163">
        <f>128/C118*B$118/1250</f>
        <v>205.25511111111112</v>
      </c>
      <c r="F118" s="248">
        <v>5.412</v>
      </c>
      <c r="G118" s="184">
        <v>320</v>
      </c>
      <c r="H118" s="92"/>
    </row>
    <row r="119" spans="1:8" ht="12.75">
      <c r="A119" s="253"/>
      <c r="B119" s="234"/>
      <c r="C119" s="120">
        <v>0.55</v>
      </c>
      <c r="D119" s="121">
        <v>5.95</v>
      </c>
      <c r="E119" s="175">
        <v>168</v>
      </c>
      <c r="F119" s="249"/>
      <c r="G119" s="185">
        <v>344.63</v>
      </c>
      <c r="H119" s="92"/>
    </row>
    <row r="120" spans="1:8" ht="12.75">
      <c r="A120" s="253"/>
      <c r="B120" s="234"/>
      <c r="C120" s="123">
        <v>0.65</v>
      </c>
      <c r="D120" s="112">
        <f t="shared" si="1"/>
        <v>7.633587786259542</v>
      </c>
      <c r="E120" s="164">
        <v>131</v>
      </c>
      <c r="F120" s="250"/>
      <c r="G120" s="186">
        <v>401.4</v>
      </c>
      <c r="H120" s="92"/>
    </row>
    <row r="121" spans="1:8" ht="12.75">
      <c r="A121" s="253"/>
      <c r="B121" s="234"/>
      <c r="C121" s="123">
        <v>0.7</v>
      </c>
      <c r="D121" s="112">
        <f t="shared" si="1"/>
        <v>7.578644678492239</v>
      </c>
      <c r="E121" s="164">
        <f>128/C121*B$118/1250</f>
        <v>131.9497142857143</v>
      </c>
      <c r="F121" s="250"/>
      <c r="G121" s="186">
        <v>427.84</v>
      </c>
      <c r="H121" s="92"/>
    </row>
    <row r="122" spans="1:8" ht="12.75">
      <c r="A122" s="253"/>
      <c r="B122" s="234"/>
      <c r="C122" s="123">
        <v>0.8</v>
      </c>
      <c r="D122" s="112">
        <f t="shared" si="1"/>
        <v>8.66130820399113</v>
      </c>
      <c r="E122" s="164">
        <f>128/C122*B$118/1250</f>
        <v>115.456</v>
      </c>
      <c r="F122" s="250"/>
      <c r="G122" s="186">
        <v>480.65</v>
      </c>
      <c r="H122" s="92"/>
    </row>
    <row r="123" spans="1:8" ht="12.75">
      <c r="A123" s="253"/>
      <c r="B123" s="234"/>
      <c r="C123" s="123">
        <v>0.9</v>
      </c>
      <c r="D123" s="112">
        <f t="shared" si="1"/>
        <v>9.743971729490022</v>
      </c>
      <c r="E123" s="164">
        <f>128/C123*B$118/1250</f>
        <v>102.62755555555556</v>
      </c>
      <c r="F123" s="250"/>
      <c r="G123" s="186">
        <v>537.69</v>
      </c>
      <c r="H123" s="92"/>
    </row>
    <row r="124" spans="1:8" ht="13.5" thickBot="1">
      <c r="A124" s="253"/>
      <c r="B124" s="234"/>
      <c r="C124" s="142">
        <v>1</v>
      </c>
      <c r="D124" s="118">
        <f t="shared" si="1"/>
        <v>10.826635254988913</v>
      </c>
      <c r="E124" s="165">
        <f>128/C124*B$118/1250</f>
        <v>92.3648</v>
      </c>
      <c r="F124" s="251"/>
      <c r="G124" s="187">
        <v>595.51</v>
      </c>
      <c r="H124" s="92"/>
    </row>
    <row r="125" spans="1:8" ht="12.75">
      <c r="A125" s="252" t="s">
        <v>32</v>
      </c>
      <c r="B125" s="233">
        <v>800</v>
      </c>
      <c r="C125" s="120">
        <v>0.5</v>
      </c>
      <c r="D125" s="121">
        <f t="shared" si="1"/>
        <v>5.4133176274944566</v>
      </c>
      <c r="E125" s="122">
        <f>128/C125*B$118/1250</f>
        <v>184.7296</v>
      </c>
      <c r="F125" s="255">
        <v>4.8</v>
      </c>
      <c r="G125" s="182">
        <v>370</v>
      </c>
      <c r="H125" s="92"/>
    </row>
    <row r="126" spans="1:8" ht="12.75" customHeight="1">
      <c r="A126" s="253"/>
      <c r="B126" s="234"/>
      <c r="C126" s="123">
        <v>0.7</v>
      </c>
      <c r="D126" s="112">
        <f t="shared" si="1"/>
        <v>8.547008547008547</v>
      </c>
      <c r="E126" s="124">
        <v>117</v>
      </c>
      <c r="F126" s="255"/>
      <c r="G126" s="178">
        <v>482.39</v>
      </c>
      <c r="H126" s="92"/>
    </row>
    <row r="127" spans="1:8" ht="12.75">
      <c r="A127" s="253"/>
      <c r="B127" s="234"/>
      <c r="C127" s="123">
        <v>0.8</v>
      </c>
      <c r="D127" s="112">
        <f t="shared" si="1"/>
        <v>9.765625</v>
      </c>
      <c r="E127" s="124">
        <f>128/C127*B$125/1250</f>
        <v>102.4</v>
      </c>
      <c r="F127" s="255"/>
      <c r="G127" s="178">
        <v>541.94</v>
      </c>
      <c r="H127" s="92"/>
    </row>
    <row r="128" spans="1:8" ht="12.75">
      <c r="A128" s="253"/>
      <c r="B128" s="234"/>
      <c r="C128" s="123">
        <v>0.9</v>
      </c>
      <c r="D128" s="112">
        <f t="shared" si="1"/>
        <v>10.986328125</v>
      </c>
      <c r="E128" s="124">
        <f>128/C128*B$125/1250</f>
        <v>91.02222222222223</v>
      </c>
      <c r="F128" s="255"/>
      <c r="G128" s="178">
        <v>606.25</v>
      </c>
      <c r="H128" s="92"/>
    </row>
    <row r="129" spans="1:8" ht="13.5" thickBot="1">
      <c r="A129" s="254"/>
      <c r="B129" s="235"/>
      <c r="C129" s="142">
        <v>1</v>
      </c>
      <c r="D129" s="118">
        <f t="shared" si="1"/>
        <v>12.20703125</v>
      </c>
      <c r="E129" s="144">
        <f>128/C129*B$125/1250</f>
        <v>81.92</v>
      </c>
      <c r="F129" s="256"/>
      <c r="G129" s="181">
        <v>671.44</v>
      </c>
      <c r="H129" s="92"/>
    </row>
    <row r="130" spans="1:8" ht="12.75">
      <c r="A130" s="245" t="s">
        <v>72</v>
      </c>
      <c r="B130" s="242">
        <v>646</v>
      </c>
      <c r="C130" s="143">
        <v>0.8</v>
      </c>
      <c r="D130" s="109">
        <f t="shared" si="1"/>
        <v>12.093653250773993</v>
      </c>
      <c r="E130" s="145">
        <f>128/C130*B$130/1250</f>
        <v>82.688</v>
      </c>
      <c r="F130" s="282">
        <v>3.6</v>
      </c>
      <c r="G130" s="177">
        <v>671.13</v>
      </c>
      <c r="H130" s="91"/>
    </row>
    <row r="131" spans="1:8" ht="12.75">
      <c r="A131" s="246"/>
      <c r="B131" s="243"/>
      <c r="C131" s="123">
        <v>0.9</v>
      </c>
      <c r="D131" s="112">
        <f t="shared" si="1"/>
        <v>13.605359907120741</v>
      </c>
      <c r="E131" s="146">
        <f>128/C131*B$130/1250</f>
        <v>73.50044444444445</v>
      </c>
      <c r="F131" s="282"/>
      <c r="G131" s="178">
        <v>750.77</v>
      </c>
      <c r="H131" s="91"/>
    </row>
    <row r="132" spans="1:8" ht="13.5" thickBot="1">
      <c r="A132" s="247"/>
      <c r="B132" s="244"/>
      <c r="C132" s="142">
        <v>1</v>
      </c>
      <c r="D132" s="118">
        <f t="shared" si="1"/>
        <v>15.11706656346749</v>
      </c>
      <c r="E132" s="147">
        <f>128/C132*B$130/1250</f>
        <v>66.1504</v>
      </c>
      <c r="F132" s="283"/>
      <c r="G132" s="181">
        <v>831.5</v>
      </c>
      <c r="H132" s="91"/>
    </row>
    <row r="133" spans="1:7" ht="16.5" thickBot="1">
      <c r="A133" s="236" t="s">
        <v>135</v>
      </c>
      <c r="B133" s="236"/>
      <c r="C133" s="237"/>
      <c r="D133" s="237"/>
      <c r="E133" s="237"/>
      <c r="F133" s="236"/>
      <c r="G133" s="237"/>
    </row>
    <row r="134" spans="1:7" ht="12.75">
      <c r="A134" s="227"/>
      <c r="B134" s="228"/>
      <c r="C134" s="238"/>
      <c r="D134" s="240" t="s">
        <v>55</v>
      </c>
      <c r="E134" s="240"/>
      <c r="F134" s="240" t="s">
        <v>100</v>
      </c>
      <c r="G134" s="241"/>
    </row>
    <row r="135" spans="1:7" ht="12.75">
      <c r="A135" s="229"/>
      <c r="B135" s="230"/>
      <c r="C135" s="239"/>
      <c r="D135" s="138" t="s">
        <v>73</v>
      </c>
      <c r="E135" s="138"/>
      <c r="F135" s="138" t="s">
        <v>73</v>
      </c>
      <c r="G135" s="139"/>
    </row>
    <row r="136" spans="1:7" ht="12.75">
      <c r="A136" s="229"/>
      <c r="B136" s="230"/>
      <c r="C136" s="123">
        <v>0.4</v>
      </c>
      <c r="D136" s="176">
        <v>198</v>
      </c>
      <c r="E136" s="104"/>
      <c r="F136" s="107"/>
      <c r="G136" s="105"/>
    </row>
    <row r="137" spans="1:7" ht="12.75">
      <c r="A137" s="229"/>
      <c r="B137" s="230"/>
      <c r="C137" s="133">
        <v>0.45</v>
      </c>
      <c r="D137" s="176">
        <v>218</v>
      </c>
      <c r="E137" s="104"/>
      <c r="F137" s="107"/>
      <c r="G137" s="105"/>
    </row>
    <row r="138" spans="1:7" ht="12.75">
      <c r="A138" s="229"/>
      <c r="B138" s="230"/>
      <c r="C138" s="133">
        <v>0.5</v>
      </c>
      <c r="D138" s="176">
        <v>240</v>
      </c>
      <c r="E138" s="104"/>
      <c r="F138" s="107"/>
      <c r="G138" s="106"/>
    </row>
    <row r="139" spans="1:7" ht="12.75">
      <c r="A139" s="229"/>
      <c r="B139" s="230"/>
      <c r="C139" s="133">
        <v>0.55</v>
      </c>
      <c r="D139" s="176">
        <v>258</v>
      </c>
      <c r="E139" s="104"/>
      <c r="F139" s="107"/>
      <c r="G139" s="106"/>
    </row>
    <row r="140" spans="1:7" ht="12.75">
      <c r="A140" s="229"/>
      <c r="B140" s="230"/>
      <c r="C140" s="133">
        <v>0.65</v>
      </c>
      <c r="D140" s="176">
        <v>320</v>
      </c>
      <c r="E140" s="104"/>
      <c r="F140" s="107"/>
      <c r="G140" s="106"/>
    </row>
    <row r="141" spans="1:7" ht="12.75">
      <c r="A141" s="229"/>
      <c r="B141" s="230"/>
      <c r="C141" s="133">
        <v>0.7</v>
      </c>
      <c r="D141" s="176">
        <v>328</v>
      </c>
      <c r="E141" s="107"/>
      <c r="F141" s="107"/>
      <c r="G141" s="105"/>
    </row>
    <row r="142" spans="1:7" ht="12.75">
      <c r="A142" s="229"/>
      <c r="B142" s="230"/>
      <c r="C142" s="133">
        <v>0.8</v>
      </c>
      <c r="D142" s="176">
        <v>370</v>
      </c>
      <c r="E142" s="107"/>
      <c r="F142" s="107"/>
      <c r="G142" s="105"/>
    </row>
    <row r="143" spans="1:7" ht="12.75">
      <c r="A143" s="229"/>
      <c r="B143" s="230"/>
      <c r="C143" s="133">
        <v>0.9</v>
      </c>
      <c r="D143" s="176">
        <v>403</v>
      </c>
      <c r="E143" s="107"/>
      <c r="F143" s="107"/>
      <c r="G143" s="105"/>
    </row>
    <row r="144" spans="1:7" ht="12.75">
      <c r="A144" s="229"/>
      <c r="B144" s="230"/>
      <c r="C144" s="140">
        <v>1</v>
      </c>
      <c r="D144" s="176">
        <v>446</v>
      </c>
      <c r="E144" s="107"/>
      <c r="F144" s="107"/>
      <c r="G144" s="105"/>
    </row>
    <row r="145" spans="1:7" ht="12.75">
      <c r="A145" s="229"/>
      <c r="B145" s="230"/>
      <c r="C145" s="133">
        <v>1.2</v>
      </c>
      <c r="D145" s="189">
        <v>518.45</v>
      </c>
      <c r="E145" s="107"/>
      <c r="F145" s="107"/>
      <c r="G145" s="105"/>
    </row>
    <row r="146" spans="1:7" ht="13.5" thickBot="1">
      <c r="A146" s="231"/>
      <c r="B146" s="232"/>
      <c r="C146" s="114"/>
      <c r="D146" s="115"/>
      <c r="E146" s="115"/>
      <c r="F146" s="148"/>
      <c r="G146" s="149"/>
    </row>
    <row r="147" spans="1:7" ht="12.75">
      <c r="A147" s="87"/>
      <c r="B147" s="87"/>
      <c r="C147" s="93"/>
      <c r="D147" s="87"/>
      <c r="E147" s="87"/>
      <c r="F147" s="87"/>
      <c r="G147" s="87"/>
    </row>
  </sheetData>
  <sheetProtection/>
  <mergeCells count="82">
    <mergeCell ref="B9:B11"/>
    <mergeCell ref="E9:E11"/>
    <mergeCell ref="F24:F26"/>
    <mergeCell ref="H9:H11"/>
    <mergeCell ref="F37:F40"/>
    <mergeCell ref="F12:F15"/>
    <mergeCell ref="F16:F19"/>
    <mergeCell ref="F9:F11"/>
    <mergeCell ref="F34:F36"/>
    <mergeCell ref="F27:F30"/>
    <mergeCell ref="D42:G42"/>
    <mergeCell ref="A41:G41"/>
    <mergeCell ref="A42:B47"/>
    <mergeCell ref="F43:G43"/>
    <mergeCell ref="D43:E43"/>
    <mergeCell ref="B31:B33"/>
    <mergeCell ref="F31:F33"/>
    <mergeCell ref="B34:B36"/>
    <mergeCell ref="A1:G1"/>
    <mergeCell ref="C9:C11"/>
    <mergeCell ref="B12:B15"/>
    <mergeCell ref="A27:A30"/>
    <mergeCell ref="A12:A15"/>
    <mergeCell ref="A7:G7"/>
    <mergeCell ref="G9:G11"/>
    <mergeCell ref="A16:A19"/>
    <mergeCell ref="B16:B19"/>
    <mergeCell ref="A20:A23"/>
    <mergeCell ref="B80:B82"/>
    <mergeCell ref="G80:G82"/>
    <mergeCell ref="D49:E49"/>
    <mergeCell ref="A78:G78"/>
    <mergeCell ref="A57:B59"/>
    <mergeCell ref="F80:F82"/>
    <mergeCell ref="F49:G49"/>
    <mergeCell ref="D80:D82"/>
    <mergeCell ref="E80:E82"/>
    <mergeCell ref="B20:B23"/>
    <mergeCell ref="F20:F23"/>
    <mergeCell ref="A48:B53"/>
    <mergeCell ref="A31:A33"/>
    <mergeCell ref="A9:A11"/>
    <mergeCell ref="D9:D11"/>
    <mergeCell ref="B27:B30"/>
    <mergeCell ref="A34:A36"/>
    <mergeCell ref="A24:A26"/>
    <mergeCell ref="B24:B26"/>
    <mergeCell ref="B90:B97"/>
    <mergeCell ref="B98:B103"/>
    <mergeCell ref="B104:B109"/>
    <mergeCell ref="F83:F89"/>
    <mergeCell ref="A90:A97"/>
    <mergeCell ref="A98:A103"/>
    <mergeCell ref="F90:F97"/>
    <mergeCell ref="F98:F103"/>
    <mergeCell ref="A37:A40"/>
    <mergeCell ref="B37:B40"/>
    <mergeCell ref="A80:A82"/>
    <mergeCell ref="D48:G48"/>
    <mergeCell ref="C80:C82"/>
    <mergeCell ref="A72:G72"/>
    <mergeCell ref="B83:B89"/>
    <mergeCell ref="A83:A89"/>
    <mergeCell ref="F104:F110"/>
    <mergeCell ref="B118:B124"/>
    <mergeCell ref="A125:A129"/>
    <mergeCell ref="F125:F129"/>
    <mergeCell ref="A118:A124"/>
    <mergeCell ref="F111:F117"/>
    <mergeCell ref="F118:F124"/>
    <mergeCell ref="A111:A117"/>
    <mergeCell ref="B111:B117"/>
    <mergeCell ref="A104:A109"/>
    <mergeCell ref="A134:B146"/>
    <mergeCell ref="B125:B129"/>
    <mergeCell ref="A133:G133"/>
    <mergeCell ref="C134:C135"/>
    <mergeCell ref="D134:E134"/>
    <mergeCell ref="F134:G134"/>
    <mergeCell ref="B130:B132"/>
    <mergeCell ref="A130:A132"/>
    <mergeCell ref="F130:F132"/>
  </mergeCells>
  <hyperlinks>
    <hyperlink ref="D74" r:id="rId1" display="http://www.metallresurs.ru"/>
    <hyperlink ref="E3" r:id="rId2" display="http://www.metallresurs.ru"/>
  </hyperlinks>
  <printOptions/>
  <pageMargins left="0.1968503937007874" right="0.1968503937007874" top="0.3937007874015748" bottom="0.3937007874015748" header="0.5118110236220472" footer="0.5118110236220472"/>
  <pageSetup fitToHeight="2" fitToWidth="1" horizontalDpi="600" verticalDpi="600" orientation="portrait" paperSize="9" scale="8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8"/>
  <sheetViews>
    <sheetView view="pageBreakPreview" zoomScaleSheetLayoutView="100" zoomScalePageLayoutView="0" workbookViewId="0" topLeftCell="A1">
      <selection activeCell="A1" sqref="A1:C3"/>
    </sheetView>
  </sheetViews>
  <sheetFormatPr defaultColWidth="9.00390625" defaultRowHeight="12.75"/>
  <cols>
    <col min="1" max="1" width="1.625" style="0" customWidth="1"/>
    <col min="2" max="2" width="6.25390625" style="0" customWidth="1"/>
    <col min="3" max="3" width="52.375" style="0" customWidth="1"/>
    <col min="4" max="4" width="11.625" style="0" customWidth="1"/>
    <col min="5" max="5" width="14.125" style="0" customWidth="1"/>
  </cols>
  <sheetData>
    <row r="2" spans="2:10" ht="18">
      <c r="B2" s="350" t="s">
        <v>68</v>
      </c>
      <c r="C2" s="350"/>
      <c r="D2" s="36"/>
      <c r="E2" s="36"/>
      <c r="F2" s="36"/>
      <c r="G2" s="36"/>
      <c r="H2" s="36"/>
      <c r="I2" s="36"/>
      <c r="J2" s="36"/>
    </row>
    <row r="3" spans="2:10" ht="18">
      <c r="B3" s="36"/>
      <c r="C3" s="36"/>
      <c r="D3" s="36"/>
      <c r="E3" s="36"/>
      <c r="F3" s="36"/>
      <c r="G3" s="36"/>
      <c r="H3" s="36"/>
      <c r="I3" s="36"/>
      <c r="J3" s="36"/>
    </row>
    <row r="4" spans="2:10" ht="15.75">
      <c r="B4" s="78" t="s">
        <v>82</v>
      </c>
      <c r="C4" s="78"/>
      <c r="D4" s="77" t="s">
        <v>90</v>
      </c>
      <c r="E4" s="78"/>
      <c r="F4" s="40"/>
      <c r="G4" s="40"/>
      <c r="H4" s="40"/>
      <c r="I4" s="40"/>
      <c r="J4" s="40"/>
    </row>
    <row r="5" spans="2:10" ht="15.75">
      <c r="B5" s="78" t="s">
        <v>88</v>
      </c>
      <c r="C5" s="78"/>
      <c r="D5" s="78"/>
      <c r="E5" s="78"/>
      <c r="F5" s="40"/>
      <c r="G5" s="40"/>
      <c r="H5" s="40"/>
      <c r="I5" s="40"/>
      <c r="J5" s="40"/>
    </row>
    <row r="7" spans="2:8" ht="31.5" customHeight="1">
      <c r="B7" s="349" t="s">
        <v>38</v>
      </c>
      <c r="C7" s="349"/>
      <c r="D7" s="349"/>
      <c r="E7" s="349"/>
      <c r="F7" s="71"/>
      <c r="G7" s="47"/>
      <c r="H7" s="47"/>
    </row>
    <row r="8" ht="12.75">
      <c r="D8" s="18"/>
    </row>
    <row r="9" spans="2:5" ht="13.5" thickBot="1">
      <c r="B9" s="16" t="s">
        <v>89</v>
      </c>
      <c r="D9" s="18"/>
      <c r="E9" s="76">
        <v>42079</v>
      </c>
    </row>
    <row r="10" spans="2:6" ht="12.75">
      <c r="B10" s="48" t="s">
        <v>0</v>
      </c>
      <c r="C10" s="48" t="s">
        <v>1</v>
      </c>
      <c r="D10" s="48" t="s">
        <v>2</v>
      </c>
      <c r="E10" s="48" t="s">
        <v>39</v>
      </c>
      <c r="F10" s="17"/>
    </row>
    <row r="11" spans="2:6" ht="13.5" thickBot="1">
      <c r="B11" s="49" t="s">
        <v>40</v>
      </c>
      <c r="C11" s="50"/>
      <c r="D11" s="49" t="s">
        <v>3</v>
      </c>
      <c r="E11" s="49"/>
      <c r="F11" s="17"/>
    </row>
    <row r="12" spans="2:8" ht="15.75" customHeight="1">
      <c r="B12" s="72">
        <v>1</v>
      </c>
      <c r="C12" s="73" t="s">
        <v>41</v>
      </c>
      <c r="D12" s="74" t="s">
        <v>42</v>
      </c>
      <c r="E12" s="75">
        <v>870</v>
      </c>
      <c r="F12" s="54"/>
      <c r="G12" s="54"/>
      <c r="H12" s="54"/>
    </row>
    <row r="13" spans="2:8" ht="15.75" customHeight="1">
      <c r="B13" s="65">
        <v>2</v>
      </c>
      <c r="C13" s="51" t="s">
        <v>43</v>
      </c>
      <c r="D13" s="52" t="s">
        <v>42</v>
      </c>
      <c r="E13" s="53">
        <v>190</v>
      </c>
      <c r="F13" s="54"/>
      <c r="G13" s="54"/>
      <c r="H13" s="54"/>
    </row>
    <row r="14" spans="2:8" ht="15.75" customHeight="1">
      <c r="B14" s="64">
        <v>3</v>
      </c>
      <c r="C14" s="55" t="s">
        <v>44</v>
      </c>
      <c r="D14" s="56" t="s">
        <v>42</v>
      </c>
      <c r="E14" s="57">
        <v>160</v>
      </c>
      <c r="F14" s="70"/>
      <c r="G14" s="6"/>
      <c r="H14" s="6"/>
    </row>
    <row r="15" spans="2:8" ht="15.75" customHeight="1">
      <c r="B15" s="65">
        <v>4</v>
      </c>
      <c r="C15" s="58" t="s">
        <v>45</v>
      </c>
      <c r="D15" s="59" t="s">
        <v>42</v>
      </c>
      <c r="E15" s="60">
        <v>790</v>
      </c>
      <c r="F15" s="54"/>
      <c r="G15" s="54"/>
      <c r="H15" s="54"/>
    </row>
    <row r="16" spans="2:8" ht="15.75" customHeight="1">
      <c r="B16" s="64">
        <v>5</v>
      </c>
      <c r="C16" s="58" t="s">
        <v>46</v>
      </c>
      <c r="D16" s="59" t="s">
        <v>42</v>
      </c>
      <c r="E16" s="60">
        <v>790</v>
      </c>
      <c r="F16" s="61"/>
      <c r="G16" s="54"/>
      <c r="H16" s="54"/>
    </row>
    <row r="17" spans="2:8" ht="15.75" customHeight="1">
      <c r="B17" s="65">
        <v>6</v>
      </c>
      <c r="C17" s="58" t="s">
        <v>56</v>
      </c>
      <c r="D17" s="59" t="s">
        <v>42</v>
      </c>
      <c r="E17" s="53">
        <v>1315</v>
      </c>
      <c r="F17" s="62"/>
      <c r="G17" s="54"/>
      <c r="H17" s="54"/>
    </row>
    <row r="18" spans="2:8" ht="15.75" customHeight="1">
      <c r="B18" s="64">
        <v>7</v>
      </c>
      <c r="C18" s="58" t="s">
        <v>57</v>
      </c>
      <c r="D18" s="59" t="s">
        <v>42</v>
      </c>
      <c r="E18" s="53">
        <v>1315</v>
      </c>
      <c r="F18" s="62"/>
      <c r="G18" s="54"/>
      <c r="H18" s="54"/>
    </row>
    <row r="19" spans="2:8" ht="15.75" customHeight="1">
      <c r="B19" s="65">
        <v>8</v>
      </c>
      <c r="C19" s="51" t="s">
        <v>47</v>
      </c>
      <c r="D19" s="59" t="s">
        <v>42</v>
      </c>
      <c r="E19" s="53">
        <v>360</v>
      </c>
      <c r="F19" s="62"/>
      <c r="G19" s="54"/>
      <c r="H19" s="54"/>
    </row>
    <row r="20" spans="2:8" ht="15.75" customHeight="1">
      <c r="B20" s="64">
        <v>9</v>
      </c>
      <c r="C20" s="51" t="s">
        <v>58</v>
      </c>
      <c r="D20" s="59" t="s">
        <v>42</v>
      </c>
      <c r="E20" s="53">
        <v>1370</v>
      </c>
      <c r="F20" s="62"/>
      <c r="G20" s="54"/>
      <c r="H20" s="54"/>
    </row>
    <row r="21" spans="2:8" ht="15.75" customHeight="1">
      <c r="B21" s="65">
        <v>10</v>
      </c>
      <c r="C21" s="51" t="s">
        <v>59</v>
      </c>
      <c r="D21" s="52" t="s">
        <v>42</v>
      </c>
      <c r="E21" s="53">
        <v>165</v>
      </c>
      <c r="F21" s="54"/>
      <c r="G21" s="54"/>
      <c r="H21" s="54"/>
    </row>
    <row r="22" spans="2:8" ht="15.75" customHeight="1">
      <c r="B22" s="64">
        <v>11</v>
      </c>
      <c r="C22" s="51" t="s">
        <v>60</v>
      </c>
      <c r="D22" s="52" t="s">
        <v>42</v>
      </c>
      <c r="E22" s="53">
        <v>130</v>
      </c>
      <c r="F22" s="54"/>
      <c r="G22" s="54"/>
      <c r="H22" s="54"/>
    </row>
    <row r="23" spans="2:8" ht="15.75" customHeight="1">
      <c r="B23" s="65">
        <v>12</v>
      </c>
      <c r="C23" s="51" t="s">
        <v>48</v>
      </c>
      <c r="D23" s="52" t="s">
        <v>42</v>
      </c>
      <c r="E23" s="53">
        <v>1200</v>
      </c>
      <c r="F23" s="54"/>
      <c r="G23" s="54"/>
      <c r="H23" s="54"/>
    </row>
    <row r="24" spans="2:8" ht="15.75" customHeight="1">
      <c r="B24" s="64">
        <v>13</v>
      </c>
      <c r="C24" s="55" t="s">
        <v>49</v>
      </c>
      <c r="D24" s="52" t="s">
        <v>42</v>
      </c>
      <c r="E24" s="53">
        <v>820</v>
      </c>
      <c r="F24" s="54"/>
      <c r="G24" s="54"/>
      <c r="H24" s="54"/>
    </row>
    <row r="25" spans="2:8" ht="15.75" customHeight="1">
      <c r="B25" s="65">
        <v>14</v>
      </c>
      <c r="C25" s="58" t="s">
        <v>50</v>
      </c>
      <c r="D25" s="52" t="s">
        <v>42</v>
      </c>
      <c r="E25" s="53">
        <v>430</v>
      </c>
      <c r="F25" s="54"/>
      <c r="G25" s="54"/>
      <c r="H25" s="54"/>
    </row>
    <row r="26" spans="2:8" ht="15.75" customHeight="1">
      <c r="B26" s="64">
        <v>15</v>
      </c>
      <c r="C26" s="51" t="s">
        <v>51</v>
      </c>
      <c r="D26" s="52" t="s">
        <v>42</v>
      </c>
      <c r="E26" s="53">
        <v>235</v>
      </c>
      <c r="F26" s="54"/>
      <c r="G26" s="54"/>
      <c r="H26" s="54"/>
    </row>
    <row r="27" spans="2:8" ht="15.75" customHeight="1">
      <c r="B27" s="65">
        <v>16</v>
      </c>
      <c r="C27" s="51" t="s">
        <v>52</v>
      </c>
      <c r="D27" s="52" t="s">
        <v>42</v>
      </c>
      <c r="E27" s="53">
        <v>150</v>
      </c>
      <c r="F27" s="54"/>
      <c r="G27" s="54"/>
      <c r="H27" s="54"/>
    </row>
    <row r="28" spans="2:8" ht="15.75" customHeight="1">
      <c r="B28" s="64">
        <v>17</v>
      </c>
      <c r="C28" s="51" t="s">
        <v>53</v>
      </c>
      <c r="D28" s="52" t="s">
        <v>42</v>
      </c>
      <c r="E28" s="53">
        <v>370</v>
      </c>
      <c r="F28" s="54"/>
      <c r="G28" s="54"/>
      <c r="H28" s="54"/>
    </row>
    <row r="29" spans="2:8" ht="15.75" customHeight="1">
      <c r="B29" s="65">
        <v>18</v>
      </c>
      <c r="C29" s="51" t="s">
        <v>54</v>
      </c>
      <c r="D29" s="52" t="s">
        <v>42</v>
      </c>
      <c r="E29" s="53">
        <v>405</v>
      </c>
      <c r="F29" s="54"/>
      <c r="G29" s="54"/>
      <c r="H29" s="54"/>
    </row>
    <row r="30" spans="2:8" ht="15.75" customHeight="1">
      <c r="B30" s="64">
        <v>19</v>
      </c>
      <c r="C30" s="51" t="s">
        <v>61</v>
      </c>
      <c r="D30" s="52" t="s">
        <v>42</v>
      </c>
      <c r="E30" s="53">
        <v>470</v>
      </c>
      <c r="F30" s="54"/>
      <c r="G30" s="54"/>
      <c r="H30" s="54"/>
    </row>
    <row r="31" spans="1:8" ht="15.75" customHeight="1">
      <c r="A31" s="16"/>
      <c r="B31" s="65">
        <v>20</v>
      </c>
      <c r="C31" s="51" t="s">
        <v>76</v>
      </c>
      <c r="D31" s="52" t="s">
        <v>42</v>
      </c>
      <c r="E31" s="53">
        <v>290</v>
      </c>
      <c r="F31" s="54"/>
      <c r="G31" s="54"/>
      <c r="H31" s="54"/>
    </row>
    <row r="32" spans="1:8" ht="15.75" customHeight="1">
      <c r="A32" s="16"/>
      <c r="B32" s="64">
        <v>21</v>
      </c>
      <c r="C32" s="51" t="s">
        <v>62</v>
      </c>
      <c r="D32" s="52" t="s">
        <v>42</v>
      </c>
      <c r="E32" s="53">
        <v>1615</v>
      </c>
      <c r="F32" s="16"/>
      <c r="G32" s="16"/>
      <c r="H32" s="16"/>
    </row>
    <row r="33" spans="2:5" ht="15">
      <c r="B33" s="54"/>
      <c r="C33" s="66" t="s">
        <v>5</v>
      </c>
      <c r="D33" s="54"/>
      <c r="E33" s="54"/>
    </row>
    <row r="34" spans="2:5" ht="15.75">
      <c r="B34" s="16"/>
      <c r="C34" s="67" t="s">
        <v>63</v>
      </c>
      <c r="D34" s="63"/>
      <c r="E34" s="16"/>
    </row>
    <row r="35" spans="2:5" ht="15.75">
      <c r="B35" s="16"/>
      <c r="C35" s="68" t="s">
        <v>64</v>
      </c>
      <c r="D35" s="63"/>
      <c r="E35" s="16"/>
    </row>
    <row r="36" spans="3:4" ht="15.75">
      <c r="C36" s="68" t="s">
        <v>65</v>
      </c>
      <c r="D36" s="18"/>
    </row>
    <row r="37" spans="3:4" ht="15.75">
      <c r="C37" s="62" t="s">
        <v>66</v>
      </c>
      <c r="D37" s="18"/>
    </row>
    <row r="38" spans="3:4" ht="15">
      <c r="C38" s="69" t="s">
        <v>67</v>
      </c>
      <c r="D38" s="18"/>
    </row>
  </sheetData>
  <sheetProtection/>
  <mergeCells count="2">
    <mergeCell ref="B7:E7"/>
    <mergeCell ref="B2:C2"/>
  </mergeCells>
  <hyperlinks>
    <hyperlink ref="D4" r:id="rId1" display="http://www.uralfirm.ru/abs/link_click?company=66.56349&amp;url=http%3A//www.metallresurs.ru"/>
  </hyperlink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zoomScaleSheetLayoutView="100" zoomScalePageLayoutView="0" workbookViewId="0" topLeftCell="A1">
      <selection activeCell="E21" sqref="E21"/>
    </sheetView>
  </sheetViews>
  <sheetFormatPr defaultColWidth="9.00390625" defaultRowHeight="12.75"/>
  <cols>
    <col min="1" max="1" width="7.25390625" style="0" customWidth="1"/>
    <col min="2" max="2" width="62.875" style="0" customWidth="1"/>
    <col min="3" max="3" width="12.875" style="0" customWidth="1"/>
    <col min="4" max="4" width="14.00390625" style="0" customWidth="1"/>
    <col min="5" max="5" width="30.00390625" style="0" customWidth="1"/>
    <col min="6" max="6" width="21.375" style="0" customWidth="1"/>
  </cols>
  <sheetData>
    <row r="1" spans="1:13" ht="23.25">
      <c r="A1" s="38"/>
      <c r="B1" s="350" t="s">
        <v>68</v>
      </c>
      <c r="C1" s="350"/>
      <c r="D1" s="36"/>
      <c r="E1" s="36"/>
      <c r="F1" s="38"/>
      <c r="G1" s="38"/>
      <c r="H1" s="38"/>
      <c r="I1" s="38"/>
      <c r="J1" s="38"/>
      <c r="K1" s="38"/>
      <c r="L1" s="38"/>
      <c r="M1" s="38"/>
    </row>
    <row r="2" spans="1:11" ht="16.5" customHeight="1">
      <c r="A2" s="37"/>
      <c r="B2" s="36"/>
      <c r="C2" s="36"/>
      <c r="D2" s="36"/>
      <c r="E2" s="36"/>
      <c r="F2" s="35"/>
      <c r="G2" s="35"/>
      <c r="H2" s="35"/>
      <c r="I2" s="35"/>
      <c r="K2" s="1"/>
    </row>
    <row r="3" spans="1:11" ht="16.5" customHeight="1">
      <c r="A3" s="37"/>
      <c r="B3" s="36"/>
      <c r="C3" s="36"/>
      <c r="D3" s="36"/>
      <c r="E3" s="36"/>
      <c r="F3" s="35"/>
      <c r="G3" s="35"/>
      <c r="H3" s="35"/>
      <c r="I3" s="35"/>
      <c r="K3" s="1"/>
    </row>
    <row r="4" spans="1:11" ht="16.5" customHeight="1">
      <c r="A4" s="24"/>
      <c r="B4" s="78" t="s">
        <v>83</v>
      </c>
      <c r="C4" s="77" t="s">
        <v>90</v>
      </c>
      <c r="D4" s="78"/>
      <c r="E4" s="40"/>
      <c r="F4" s="34"/>
      <c r="G4" s="34"/>
      <c r="H4" s="34"/>
      <c r="I4" s="34"/>
      <c r="J4" s="33"/>
      <c r="K4" s="1"/>
    </row>
    <row r="5" spans="1:5" ht="17.25" customHeight="1">
      <c r="A5" s="39"/>
      <c r="B5" s="78" t="s">
        <v>88</v>
      </c>
      <c r="C5" s="78"/>
      <c r="D5" s="78"/>
      <c r="E5" s="40"/>
    </row>
    <row r="6" spans="1:4" ht="25.5">
      <c r="A6" s="351" t="s">
        <v>6</v>
      </c>
      <c r="B6" s="351"/>
      <c r="C6" s="351"/>
      <c r="D6" s="351"/>
    </row>
    <row r="7" spans="1:4" ht="25.5">
      <c r="A7" s="3"/>
      <c r="B7" s="3"/>
      <c r="C7" s="3"/>
      <c r="D7" s="3"/>
    </row>
    <row r="8" spans="1:4" ht="25.5">
      <c r="A8" s="3"/>
      <c r="B8" s="4" t="s">
        <v>7</v>
      </c>
      <c r="C8" s="3"/>
      <c r="D8" s="3"/>
    </row>
    <row r="9" spans="1:4" ht="22.5">
      <c r="A9" s="5" t="s">
        <v>8</v>
      </c>
      <c r="B9" s="6"/>
      <c r="C9" s="7"/>
      <c r="D9" s="7"/>
    </row>
    <row r="10" spans="2:4" ht="15.75">
      <c r="B10" s="6"/>
      <c r="C10" s="7"/>
      <c r="D10" s="7"/>
    </row>
    <row r="11" spans="1:2" ht="22.5">
      <c r="A11" s="8" t="s">
        <v>9</v>
      </c>
      <c r="B11" s="9"/>
    </row>
    <row r="12" ht="12.75">
      <c r="B12" s="6"/>
    </row>
    <row r="13" spans="1:2" ht="22.5">
      <c r="A13" s="10" t="s">
        <v>10</v>
      </c>
      <c r="B13" s="6"/>
    </row>
    <row r="14" spans="1:4" ht="12.75">
      <c r="A14" s="11"/>
      <c r="B14" s="6"/>
      <c r="C14" s="11"/>
      <c r="D14" s="11"/>
    </row>
    <row r="15" spans="1:2" ht="22.5">
      <c r="A15" s="12" t="s">
        <v>11</v>
      </c>
      <c r="B15" s="11"/>
    </row>
    <row r="16" ht="12.75">
      <c r="B16" s="6"/>
    </row>
    <row r="17" ht="20.25">
      <c r="A17" s="13"/>
    </row>
    <row r="18" ht="20.25">
      <c r="A18" s="13"/>
    </row>
    <row r="19" ht="20.25">
      <c r="A19" s="13"/>
    </row>
    <row r="20" ht="20.25">
      <c r="A20" s="13"/>
    </row>
    <row r="21" spans="1:4" ht="12.75">
      <c r="A21" s="16" t="s">
        <v>89</v>
      </c>
      <c r="D21" s="76">
        <v>42079</v>
      </c>
    </row>
    <row r="22" ht="15.75" thickBot="1">
      <c r="A22" s="2"/>
    </row>
    <row r="23" spans="1:4" ht="14.25" customHeight="1">
      <c r="A23" s="352" t="s">
        <v>27</v>
      </c>
      <c r="B23" s="352" t="s">
        <v>1</v>
      </c>
      <c r="C23" s="352" t="s">
        <v>24</v>
      </c>
      <c r="D23" s="354" t="s">
        <v>30</v>
      </c>
    </row>
    <row r="24" spans="1:4" ht="13.5" thickBot="1">
      <c r="A24" s="353"/>
      <c r="B24" s="353"/>
      <c r="C24" s="353"/>
      <c r="D24" s="355"/>
    </row>
    <row r="25" spans="1:4" ht="15">
      <c r="A25" s="14">
        <v>1</v>
      </c>
      <c r="B25" s="26" t="s">
        <v>29</v>
      </c>
      <c r="C25" s="14" t="s">
        <v>4</v>
      </c>
      <c r="D25" s="41">
        <v>865</v>
      </c>
    </row>
    <row r="26" spans="1:4" ht="15">
      <c r="A26" s="15">
        <v>2</v>
      </c>
      <c r="B26" s="27" t="s">
        <v>85</v>
      </c>
      <c r="C26" s="15" t="s">
        <v>4</v>
      </c>
      <c r="D26" s="42">
        <v>1015</v>
      </c>
    </row>
    <row r="27" spans="1:4" ht="15">
      <c r="A27" s="15">
        <v>3</v>
      </c>
      <c r="B27" s="27" t="s">
        <v>79</v>
      </c>
      <c r="C27" s="15" t="s">
        <v>4</v>
      </c>
      <c r="D27" s="42">
        <v>685</v>
      </c>
    </row>
    <row r="28" spans="1:4" ht="15">
      <c r="A28" s="15">
        <v>4</v>
      </c>
      <c r="B28" s="27" t="s">
        <v>86</v>
      </c>
      <c r="C28" s="15" t="s">
        <v>4</v>
      </c>
      <c r="D28" s="42">
        <v>1140</v>
      </c>
    </row>
    <row r="29" spans="1:4" ht="15">
      <c r="A29" s="15">
        <v>5</v>
      </c>
      <c r="B29" s="27" t="s">
        <v>12</v>
      </c>
      <c r="C29" s="15" t="s">
        <v>4</v>
      </c>
      <c r="D29" s="42">
        <v>485</v>
      </c>
    </row>
    <row r="30" spans="1:4" ht="15">
      <c r="A30" s="15">
        <v>6</v>
      </c>
      <c r="B30" s="27" t="s">
        <v>13</v>
      </c>
      <c r="C30" s="15" t="s">
        <v>4</v>
      </c>
      <c r="D30" s="42">
        <v>290</v>
      </c>
    </row>
    <row r="31" spans="1:4" ht="15">
      <c r="A31" s="15">
        <v>7</v>
      </c>
      <c r="B31" s="27" t="s">
        <v>14</v>
      </c>
      <c r="C31" s="15" t="s">
        <v>4</v>
      </c>
      <c r="D31" s="42">
        <v>130</v>
      </c>
    </row>
    <row r="32" spans="1:4" ht="15">
      <c r="A32" s="15">
        <v>8</v>
      </c>
      <c r="B32" s="27" t="s">
        <v>15</v>
      </c>
      <c r="C32" s="15" t="s">
        <v>4</v>
      </c>
      <c r="D32" s="42">
        <v>610</v>
      </c>
    </row>
    <row r="33" spans="1:4" ht="15">
      <c r="A33" s="15">
        <v>9</v>
      </c>
      <c r="B33" s="27" t="s">
        <v>16</v>
      </c>
      <c r="C33" s="15" t="s">
        <v>4</v>
      </c>
      <c r="D33" s="42">
        <v>535</v>
      </c>
    </row>
    <row r="34" spans="1:4" ht="15">
      <c r="A34" s="15">
        <v>10</v>
      </c>
      <c r="B34" s="27" t="s">
        <v>17</v>
      </c>
      <c r="C34" s="15" t="s">
        <v>4</v>
      </c>
      <c r="D34" s="42">
        <v>155</v>
      </c>
    </row>
    <row r="35" spans="1:4" ht="15">
      <c r="A35" s="15">
        <v>11</v>
      </c>
      <c r="B35" s="27" t="s">
        <v>80</v>
      </c>
      <c r="C35" s="15" t="s">
        <v>4</v>
      </c>
      <c r="D35" s="42">
        <v>155</v>
      </c>
    </row>
    <row r="36" spans="1:4" ht="15">
      <c r="A36" s="15">
        <v>12</v>
      </c>
      <c r="B36" s="27" t="s">
        <v>81</v>
      </c>
      <c r="C36" s="15" t="s">
        <v>4</v>
      </c>
      <c r="D36" s="42">
        <v>130</v>
      </c>
    </row>
    <row r="37" spans="1:4" ht="15">
      <c r="A37" s="15">
        <v>13</v>
      </c>
      <c r="B37" s="27" t="s">
        <v>18</v>
      </c>
      <c r="C37" s="15" t="s">
        <v>4</v>
      </c>
      <c r="D37" s="42">
        <v>105</v>
      </c>
    </row>
    <row r="38" spans="1:4" ht="15">
      <c r="A38" s="15"/>
      <c r="B38" s="27"/>
      <c r="C38" s="15"/>
      <c r="D38" s="42"/>
    </row>
    <row r="39" spans="1:4" ht="15">
      <c r="A39" s="15"/>
      <c r="B39" s="27"/>
      <c r="C39" s="15"/>
      <c r="D39" s="42"/>
    </row>
    <row r="40" spans="1:4" ht="12.75">
      <c r="A40" s="23"/>
      <c r="B40" s="19"/>
      <c r="C40" s="19"/>
      <c r="D40" s="43"/>
    </row>
    <row r="41" spans="1:4" ht="12.75">
      <c r="A41" s="20"/>
      <c r="B41" s="28"/>
      <c r="C41" s="21"/>
      <c r="D41" s="44"/>
    </row>
    <row r="42" spans="1:4" ht="12.75">
      <c r="A42" s="20"/>
      <c r="B42" s="29"/>
      <c r="C42" s="22"/>
      <c r="D42" s="45"/>
    </row>
    <row r="43" spans="1:4" ht="12.75">
      <c r="A43" s="20"/>
      <c r="B43" s="29"/>
      <c r="C43" s="22"/>
      <c r="D43" s="45"/>
    </row>
    <row r="44" spans="1:4" ht="12.75">
      <c r="A44" s="20"/>
      <c r="B44" s="28"/>
      <c r="C44" s="21"/>
      <c r="D44" s="46"/>
    </row>
    <row r="45" spans="1:4" ht="12.75">
      <c r="A45" s="20"/>
      <c r="B45" s="29"/>
      <c r="C45" s="22"/>
      <c r="D45" s="45"/>
    </row>
    <row r="46" spans="1:4" ht="13.5" thickBot="1">
      <c r="A46" s="25"/>
      <c r="B46" s="30"/>
      <c r="C46" s="31"/>
      <c r="D46" s="32"/>
    </row>
  </sheetData>
  <sheetProtection/>
  <mergeCells count="6">
    <mergeCell ref="B1:C1"/>
    <mergeCell ref="A6:D6"/>
    <mergeCell ref="B23:B24"/>
    <mergeCell ref="A23:A24"/>
    <mergeCell ref="C23:C24"/>
    <mergeCell ref="D23:D24"/>
  </mergeCells>
  <hyperlinks>
    <hyperlink ref="C4" r:id="rId1" display="http://www.uralfirm.ru/abs/link_click?company=66.56349&amp;url=http%3A//www.metallresurs.ru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8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7.25390625" style="0" customWidth="1"/>
    <col min="2" max="2" width="71.125" style="0" customWidth="1"/>
    <col min="3" max="3" width="14.75390625" style="0" customWidth="1"/>
    <col min="4" max="4" width="15.875" style="0" customWidth="1"/>
  </cols>
  <sheetData>
    <row r="2" ht="18">
      <c r="B2" s="36" t="s">
        <v>68</v>
      </c>
    </row>
    <row r="3" ht="18">
      <c r="B3" s="36"/>
    </row>
    <row r="4" ht="18">
      <c r="B4" s="36" t="s">
        <v>132</v>
      </c>
    </row>
    <row r="5" spans="2:4" ht="18">
      <c r="B5" s="36"/>
      <c r="D5" s="132">
        <v>42079</v>
      </c>
    </row>
    <row r="6" spans="1:4" ht="15">
      <c r="A6" s="127" t="s">
        <v>0</v>
      </c>
      <c r="B6" s="128" t="s">
        <v>1</v>
      </c>
      <c r="C6" s="129" t="s">
        <v>133</v>
      </c>
      <c r="D6" s="129" t="s">
        <v>134</v>
      </c>
    </row>
    <row r="7" spans="1:4" ht="14.25">
      <c r="A7" s="127">
        <v>1</v>
      </c>
      <c r="B7" s="130" t="s">
        <v>101</v>
      </c>
      <c r="C7" s="131">
        <v>560</v>
      </c>
      <c r="D7" s="131"/>
    </row>
    <row r="8" spans="1:4" ht="14.25">
      <c r="A8" s="127">
        <f>A7+1</f>
        <v>2</v>
      </c>
      <c r="B8" s="130" t="s">
        <v>102</v>
      </c>
      <c r="C8" s="131">
        <v>420</v>
      </c>
      <c r="D8" s="131">
        <v>340</v>
      </c>
    </row>
    <row r="9" spans="1:4" ht="14.25">
      <c r="A9" s="127">
        <f aca="true" t="shared" si="0" ref="A9:A37">A8+1</f>
        <v>3</v>
      </c>
      <c r="B9" s="130" t="s">
        <v>103</v>
      </c>
      <c r="C9" s="131">
        <v>700</v>
      </c>
      <c r="D9" s="131">
        <v>400</v>
      </c>
    </row>
    <row r="10" spans="1:4" ht="14.25">
      <c r="A10" s="127">
        <f t="shared" si="0"/>
        <v>4</v>
      </c>
      <c r="B10" s="130" t="s">
        <v>104</v>
      </c>
      <c r="C10" s="131">
        <v>460</v>
      </c>
      <c r="D10" s="131">
        <v>270</v>
      </c>
    </row>
    <row r="11" spans="1:4" ht="14.25">
      <c r="A11" s="127">
        <f t="shared" si="0"/>
        <v>5</v>
      </c>
      <c r="B11" s="130" t="s">
        <v>105</v>
      </c>
      <c r="C11" s="131">
        <v>340</v>
      </c>
      <c r="D11" s="131">
        <v>220</v>
      </c>
    </row>
    <row r="12" spans="1:4" ht="14.25">
      <c r="A12" s="127">
        <f t="shared" si="0"/>
        <v>6</v>
      </c>
      <c r="B12" s="130" t="s">
        <v>106</v>
      </c>
      <c r="C12" s="131">
        <v>340</v>
      </c>
      <c r="D12" s="131">
        <v>220</v>
      </c>
    </row>
    <row r="13" spans="1:4" ht="14.25">
      <c r="A13" s="127">
        <f t="shared" si="0"/>
        <v>7</v>
      </c>
      <c r="B13" s="130" t="s">
        <v>107</v>
      </c>
      <c r="C13" s="131">
        <v>340</v>
      </c>
      <c r="D13" s="131">
        <v>220</v>
      </c>
    </row>
    <row r="14" spans="1:4" ht="14.25">
      <c r="A14" s="127">
        <f t="shared" si="0"/>
        <v>8</v>
      </c>
      <c r="B14" s="130" t="s">
        <v>108</v>
      </c>
      <c r="C14" s="131">
        <v>340</v>
      </c>
      <c r="D14" s="131">
        <v>220</v>
      </c>
    </row>
    <row r="15" spans="1:4" ht="14.25">
      <c r="A15" s="127">
        <f t="shared" si="0"/>
        <v>9</v>
      </c>
      <c r="B15" s="130" t="s">
        <v>109</v>
      </c>
      <c r="C15" s="131">
        <v>700</v>
      </c>
      <c r="D15" s="131">
        <v>520</v>
      </c>
    </row>
    <row r="16" spans="1:4" ht="14.25">
      <c r="A16" s="127">
        <f t="shared" si="0"/>
        <v>10</v>
      </c>
      <c r="B16" s="130" t="s">
        <v>110</v>
      </c>
      <c r="C16" s="131">
        <v>460</v>
      </c>
      <c r="D16" s="131">
        <v>270</v>
      </c>
    </row>
    <row r="17" spans="1:4" ht="14.25">
      <c r="A17" s="127">
        <f t="shared" si="0"/>
        <v>11</v>
      </c>
      <c r="B17" s="130" t="s">
        <v>112</v>
      </c>
      <c r="C17" s="131">
        <v>280</v>
      </c>
      <c r="D17" s="131">
        <v>180</v>
      </c>
    </row>
    <row r="18" spans="1:4" ht="14.25">
      <c r="A18" s="127">
        <f t="shared" si="0"/>
        <v>12</v>
      </c>
      <c r="B18" s="130" t="s">
        <v>111</v>
      </c>
      <c r="C18" s="131">
        <v>340</v>
      </c>
      <c r="D18" s="131"/>
    </row>
    <row r="19" spans="1:4" ht="14.25">
      <c r="A19" s="127">
        <f t="shared" si="0"/>
        <v>13</v>
      </c>
      <c r="B19" s="130" t="s">
        <v>113</v>
      </c>
      <c r="C19" s="131">
        <v>400</v>
      </c>
      <c r="D19" s="131"/>
    </row>
    <row r="20" spans="1:4" ht="14.25">
      <c r="A20" s="127">
        <f t="shared" si="0"/>
        <v>14</v>
      </c>
      <c r="B20" s="130" t="s">
        <v>114</v>
      </c>
      <c r="C20" s="131">
        <v>460</v>
      </c>
      <c r="D20" s="131">
        <v>340</v>
      </c>
    </row>
    <row r="21" spans="1:4" ht="14.25">
      <c r="A21" s="127">
        <f t="shared" si="0"/>
        <v>15</v>
      </c>
      <c r="B21" s="130" t="s">
        <v>115</v>
      </c>
      <c r="C21" s="131">
        <v>460</v>
      </c>
      <c r="D21" s="131">
        <v>340</v>
      </c>
    </row>
    <row r="22" spans="1:4" ht="14.25">
      <c r="A22" s="127">
        <f t="shared" si="0"/>
        <v>16</v>
      </c>
      <c r="B22" s="130" t="s">
        <v>116</v>
      </c>
      <c r="C22" s="131">
        <v>340</v>
      </c>
      <c r="D22" s="131">
        <v>220</v>
      </c>
    </row>
    <row r="23" spans="1:4" ht="14.25">
      <c r="A23" s="127">
        <f t="shared" si="0"/>
        <v>17</v>
      </c>
      <c r="B23" s="130" t="s">
        <v>117</v>
      </c>
      <c r="C23" s="131">
        <v>70</v>
      </c>
      <c r="D23" s="131"/>
    </row>
    <row r="24" spans="1:4" ht="14.25">
      <c r="A24" s="127">
        <f t="shared" si="0"/>
        <v>18</v>
      </c>
      <c r="B24" s="130" t="s">
        <v>118</v>
      </c>
      <c r="C24" s="131">
        <v>320</v>
      </c>
      <c r="D24" s="131"/>
    </row>
    <row r="25" spans="1:4" ht="14.25">
      <c r="A25" s="127">
        <f t="shared" si="0"/>
        <v>19</v>
      </c>
      <c r="B25" s="130" t="s">
        <v>119</v>
      </c>
      <c r="C25" s="356">
        <v>120</v>
      </c>
      <c r="D25" s="357"/>
    </row>
    <row r="26" spans="1:4" ht="14.25">
      <c r="A26" s="127">
        <f t="shared" si="0"/>
        <v>20</v>
      </c>
      <c r="B26" s="130" t="s">
        <v>120</v>
      </c>
      <c r="C26" s="131">
        <v>540</v>
      </c>
      <c r="D26" s="131"/>
    </row>
    <row r="27" spans="1:4" ht="14.25">
      <c r="A27" s="127">
        <f t="shared" si="0"/>
        <v>21</v>
      </c>
      <c r="B27" s="130" t="s">
        <v>121</v>
      </c>
      <c r="C27" s="131">
        <v>500</v>
      </c>
      <c r="D27" s="131"/>
    </row>
    <row r="28" spans="1:4" ht="14.25">
      <c r="A28" s="127">
        <f t="shared" si="0"/>
        <v>22</v>
      </c>
      <c r="B28" s="130" t="s">
        <v>122</v>
      </c>
      <c r="C28" s="131">
        <v>500</v>
      </c>
      <c r="D28" s="131"/>
    </row>
    <row r="29" spans="1:4" ht="14.25">
      <c r="A29" s="127">
        <f t="shared" si="0"/>
        <v>23</v>
      </c>
      <c r="B29" s="130" t="s">
        <v>123</v>
      </c>
      <c r="C29" s="131">
        <v>180</v>
      </c>
      <c r="D29" s="131"/>
    </row>
    <row r="30" spans="1:4" ht="14.25">
      <c r="A30" s="127">
        <f t="shared" si="0"/>
        <v>24</v>
      </c>
      <c r="B30" s="130" t="s">
        <v>124</v>
      </c>
      <c r="C30" s="131">
        <v>180</v>
      </c>
      <c r="D30" s="131"/>
    </row>
    <row r="31" spans="1:4" ht="14.25">
      <c r="A31" s="127">
        <f t="shared" si="0"/>
        <v>25</v>
      </c>
      <c r="B31" s="130" t="s">
        <v>125</v>
      </c>
      <c r="C31" s="131">
        <v>180</v>
      </c>
      <c r="D31" s="131"/>
    </row>
    <row r="32" spans="1:4" ht="14.25">
      <c r="A32" s="127">
        <f t="shared" si="0"/>
        <v>26</v>
      </c>
      <c r="B32" s="130" t="s">
        <v>126</v>
      </c>
      <c r="C32" s="131">
        <v>240</v>
      </c>
      <c r="D32" s="131"/>
    </row>
    <row r="33" spans="1:4" ht="14.25">
      <c r="A33" s="127">
        <f t="shared" si="0"/>
        <v>27</v>
      </c>
      <c r="B33" s="130" t="s">
        <v>127</v>
      </c>
      <c r="C33" s="356">
        <v>120</v>
      </c>
      <c r="D33" s="357"/>
    </row>
    <row r="34" spans="1:4" ht="14.25">
      <c r="A34" s="127">
        <f t="shared" si="0"/>
        <v>28</v>
      </c>
      <c r="B34" s="130" t="s">
        <v>128</v>
      </c>
      <c r="C34" s="131">
        <v>270</v>
      </c>
      <c r="D34" s="131">
        <v>120</v>
      </c>
    </row>
    <row r="35" spans="1:4" ht="14.25">
      <c r="A35" s="127">
        <f t="shared" si="0"/>
        <v>29</v>
      </c>
      <c r="B35" s="130" t="s">
        <v>129</v>
      </c>
      <c r="C35" s="131">
        <v>270</v>
      </c>
      <c r="D35" s="131">
        <v>120</v>
      </c>
    </row>
    <row r="36" spans="1:4" ht="14.25">
      <c r="A36" s="127">
        <f t="shared" si="0"/>
        <v>30</v>
      </c>
      <c r="B36" s="130" t="s">
        <v>130</v>
      </c>
      <c r="C36" s="131">
        <v>360</v>
      </c>
      <c r="D36" s="131">
        <v>160</v>
      </c>
    </row>
    <row r="37" spans="1:4" ht="14.25">
      <c r="A37" s="127">
        <f t="shared" si="0"/>
        <v>31</v>
      </c>
      <c r="B37" s="130" t="s">
        <v>131</v>
      </c>
      <c r="C37" s="131">
        <v>360</v>
      </c>
      <c r="D37" s="131">
        <v>160</v>
      </c>
    </row>
    <row r="38" spans="1:4" ht="18">
      <c r="A38" s="125"/>
      <c r="B38" s="126"/>
      <c r="C38" s="125"/>
      <c r="D38" s="125"/>
    </row>
  </sheetData>
  <sheetProtection/>
  <mergeCells count="2">
    <mergeCell ref="C25:D25"/>
    <mergeCell ref="C33:D33"/>
  </mergeCells>
  <printOptions/>
  <pageMargins left="0.75" right="0.75" top="1" bottom="1" header="0.5" footer="0.5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Маяк-Урал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</dc:creator>
  <cp:keywords/>
  <dc:description/>
  <cp:lastModifiedBy>Елена</cp:lastModifiedBy>
  <cp:lastPrinted>2016-11-08T08:12:11Z</cp:lastPrinted>
  <dcterms:created xsi:type="dcterms:W3CDTF">2003-01-10T07:10:23Z</dcterms:created>
  <dcterms:modified xsi:type="dcterms:W3CDTF">2017-09-04T06:29:08Z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